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Desktop\Ergebnislisten Kinder RAD CUP\Gesamt\"/>
    </mc:Choice>
  </mc:AlternateContent>
  <xr:revisionPtr revIDLastSave="0" documentId="13_ncr:1_{D9D68F7D-4889-420E-A7CF-E007757CB9C9}" xr6:coauthVersionLast="44" xr6:coauthVersionMax="44" xr10:uidLastSave="{00000000-0000-0000-0000-000000000000}"/>
  <bookViews>
    <workbookView xWindow="18240" yWindow="4275" windowWidth="7500" windowHeight="6000" xr2:uid="{00000000-000D-0000-FFFF-FFFF00000000}"/>
  </bookViews>
  <sheets>
    <sheet name="Datenbank" sheetId="1" r:id="rId1"/>
    <sheet name="Wertung-Punktevergabe" sheetId="2" r:id="rId2"/>
    <sheet name="Rangübersicht geordn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G49" i="1"/>
  <c r="I49" i="1"/>
  <c r="K49" i="1"/>
  <c r="M49" i="1"/>
  <c r="O49" i="1"/>
  <c r="Q49" i="1"/>
  <c r="S49" i="1"/>
  <c r="E50" i="1"/>
  <c r="G50" i="1"/>
  <c r="I50" i="1"/>
  <c r="K50" i="1"/>
  <c r="M50" i="1"/>
  <c r="O50" i="1"/>
  <c r="Q50" i="1"/>
  <c r="S50" i="1"/>
  <c r="E51" i="1"/>
  <c r="G51" i="1"/>
  <c r="I51" i="1"/>
  <c r="K51" i="1"/>
  <c r="M51" i="1"/>
  <c r="O51" i="1"/>
  <c r="Q51" i="1"/>
  <c r="S51" i="1"/>
  <c r="E37" i="1"/>
  <c r="G37" i="1"/>
  <c r="I37" i="1"/>
  <c r="K37" i="1"/>
  <c r="M37" i="1"/>
  <c r="O37" i="1"/>
  <c r="Q37" i="1"/>
  <c r="S37" i="1"/>
  <c r="E38" i="1"/>
  <c r="G38" i="1"/>
  <c r="I38" i="1"/>
  <c r="K38" i="1"/>
  <c r="M38" i="1"/>
  <c r="O38" i="1"/>
  <c r="Q38" i="1"/>
  <c r="S38" i="1"/>
  <c r="E39" i="1"/>
  <c r="G39" i="1"/>
  <c r="I39" i="1"/>
  <c r="K39" i="1"/>
  <c r="M39" i="1"/>
  <c r="O39" i="1"/>
  <c r="Q39" i="1"/>
  <c r="S39" i="1"/>
  <c r="E40" i="1"/>
  <c r="G40" i="1"/>
  <c r="I40" i="1"/>
  <c r="K40" i="1"/>
  <c r="M40" i="1"/>
  <c r="O40" i="1"/>
  <c r="Q40" i="1"/>
  <c r="S40" i="1"/>
  <c r="E41" i="1"/>
  <c r="G41" i="1"/>
  <c r="I41" i="1"/>
  <c r="K41" i="1"/>
  <c r="M41" i="1"/>
  <c r="O41" i="1"/>
  <c r="Q41" i="1"/>
  <c r="S41" i="1"/>
  <c r="E42" i="1"/>
  <c r="G42" i="1"/>
  <c r="I42" i="1"/>
  <c r="K42" i="1"/>
  <c r="M42" i="1"/>
  <c r="O42" i="1"/>
  <c r="Q42" i="1"/>
  <c r="S42" i="1"/>
  <c r="E43" i="1"/>
  <c r="G43" i="1"/>
  <c r="I43" i="1"/>
  <c r="K43" i="1"/>
  <c r="M43" i="1"/>
  <c r="O43" i="1"/>
  <c r="Q43" i="1"/>
  <c r="S43" i="1"/>
  <c r="E44" i="1"/>
  <c r="G44" i="1"/>
  <c r="I44" i="1"/>
  <c r="K44" i="1"/>
  <c r="M44" i="1"/>
  <c r="O44" i="1"/>
  <c r="Q44" i="1"/>
  <c r="S44" i="1"/>
  <c r="E45" i="1"/>
  <c r="G45" i="1"/>
  <c r="I45" i="1"/>
  <c r="K45" i="1"/>
  <c r="M45" i="1"/>
  <c r="O45" i="1"/>
  <c r="Q45" i="1"/>
  <c r="S45" i="1"/>
  <c r="E46" i="1"/>
  <c r="G46" i="1"/>
  <c r="I46" i="1"/>
  <c r="K46" i="1"/>
  <c r="M46" i="1"/>
  <c r="O46" i="1"/>
  <c r="Q46" i="1"/>
  <c r="S46" i="1"/>
  <c r="E47" i="1"/>
  <c r="G47" i="1"/>
  <c r="I47" i="1"/>
  <c r="K47" i="1"/>
  <c r="M47" i="1"/>
  <c r="O47" i="1"/>
  <c r="Q47" i="1"/>
  <c r="S47" i="1"/>
  <c r="E48" i="1"/>
  <c r="G48" i="1"/>
  <c r="I48" i="1"/>
  <c r="K48" i="1"/>
  <c r="M48" i="1"/>
  <c r="O48" i="1"/>
  <c r="Q48" i="1"/>
  <c r="S48" i="1"/>
  <c r="E36" i="1"/>
  <c r="G36" i="1"/>
  <c r="I36" i="1"/>
  <c r="K36" i="1"/>
  <c r="M36" i="1"/>
  <c r="O36" i="1"/>
  <c r="Q36" i="1"/>
  <c r="S36" i="1"/>
  <c r="T36" i="1" l="1"/>
  <c r="T48" i="1"/>
  <c r="T47" i="1"/>
  <c r="T46" i="1"/>
  <c r="T45" i="1"/>
  <c r="T44" i="1"/>
  <c r="T43" i="1"/>
  <c r="T42" i="1"/>
  <c r="T41" i="1"/>
  <c r="T40" i="1"/>
  <c r="T39" i="1"/>
  <c r="T38" i="1"/>
  <c r="T37" i="1"/>
  <c r="T51" i="1"/>
  <c r="T50" i="1"/>
  <c r="T49" i="1"/>
  <c r="E7" i="1"/>
  <c r="B3" i="3" l="1"/>
  <c r="E9" i="1"/>
  <c r="M17" i="1"/>
  <c r="G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M7" i="1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S8" i="1" l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7" i="1"/>
  <c r="T7" i="1" s="1"/>
  <c r="U8" i="1" l="1"/>
  <c r="U12" i="1"/>
  <c r="U16" i="1"/>
  <c r="U20" i="1"/>
  <c r="U24" i="1"/>
  <c r="U28" i="1"/>
  <c r="U32" i="1"/>
  <c r="U36" i="1"/>
  <c r="U40" i="1"/>
  <c r="U44" i="1"/>
  <c r="U48" i="1"/>
  <c r="U7" i="1"/>
  <c r="U30" i="1"/>
  <c r="U38" i="1"/>
  <c r="U46" i="1"/>
  <c r="U11" i="1"/>
  <c r="U19" i="1"/>
  <c r="U27" i="1"/>
  <c r="U35" i="1"/>
  <c r="U43" i="1"/>
  <c r="U51" i="1"/>
  <c r="U9" i="1"/>
  <c r="U13" i="1"/>
  <c r="U17" i="1"/>
  <c r="U21" i="1"/>
  <c r="U25" i="1"/>
  <c r="U29" i="1"/>
  <c r="U33" i="1"/>
  <c r="U37" i="1"/>
  <c r="U41" i="1"/>
  <c r="U45" i="1"/>
  <c r="U49" i="1"/>
  <c r="U10" i="1"/>
  <c r="U14" i="1"/>
  <c r="U18" i="1"/>
  <c r="U22" i="1"/>
  <c r="U26" i="1"/>
  <c r="U34" i="1"/>
  <c r="U42" i="1"/>
  <c r="U50" i="1"/>
  <c r="U15" i="1"/>
  <c r="U23" i="1"/>
  <c r="U31" i="1"/>
  <c r="U39" i="1"/>
  <c r="U47" i="1"/>
  <c r="A75" i="1" l="1"/>
  <c r="A25" i="3" s="1"/>
  <c r="A61" i="1"/>
  <c r="A11" i="3" s="1"/>
  <c r="A100" i="1"/>
  <c r="A50" i="3" s="1"/>
  <c r="A93" i="1"/>
  <c r="A43" i="3" s="1"/>
  <c r="A80" i="1"/>
  <c r="A86" i="1"/>
  <c r="A36" i="3" s="1"/>
  <c r="A77" i="1"/>
  <c r="A27" i="3" s="1"/>
  <c r="A69" i="1"/>
  <c r="A19" i="3" s="1"/>
  <c r="A95" i="1"/>
  <c r="A45" i="3" s="1"/>
  <c r="A59" i="1"/>
  <c r="A9" i="3" s="1"/>
  <c r="A70" i="1"/>
  <c r="A20" i="3" s="1"/>
  <c r="A68" i="1"/>
  <c r="A18" i="3" s="1"/>
  <c r="A57" i="1"/>
  <c r="A7" i="3" s="1"/>
  <c r="A56" i="1"/>
  <c r="B56" i="1" s="1"/>
  <c r="B6" i="3" s="1"/>
  <c r="A71" i="1"/>
  <c r="A21" i="3" s="1"/>
  <c r="A82" i="1"/>
  <c r="A32" i="3" s="1"/>
  <c r="A92" i="1"/>
  <c r="A42" i="3" s="1"/>
  <c r="A89" i="1"/>
  <c r="A39" i="3" s="1"/>
  <c r="A73" i="1"/>
  <c r="A23" i="3" s="1"/>
  <c r="A84" i="1"/>
  <c r="A34" i="3" s="1"/>
  <c r="A99" i="1"/>
  <c r="A49" i="3" s="1"/>
  <c r="A79" i="1"/>
  <c r="A29" i="3" s="1"/>
  <c r="A63" i="1"/>
  <c r="A13" i="3" s="1"/>
  <c r="A90" i="1"/>
  <c r="A40" i="3" s="1"/>
  <c r="A74" i="1"/>
  <c r="A24" i="3" s="1"/>
  <c r="A58" i="1"/>
  <c r="A8" i="3" s="1"/>
  <c r="A76" i="1"/>
  <c r="A26" i="3" s="1"/>
  <c r="A97" i="1"/>
  <c r="A47" i="3" s="1"/>
  <c r="A81" i="1"/>
  <c r="A31" i="3" s="1"/>
  <c r="A65" i="1"/>
  <c r="A15" i="3" s="1"/>
  <c r="A72" i="1"/>
  <c r="A22" i="3" s="1"/>
  <c r="A87" i="1"/>
  <c r="A37" i="3" s="1"/>
  <c r="A98" i="1"/>
  <c r="A48" i="3" s="1"/>
  <c r="A66" i="1"/>
  <c r="A16" i="3" s="1"/>
  <c r="A60" i="1"/>
  <c r="A10" i="3" s="1"/>
  <c r="A96" i="1"/>
  <c r="A46" i="3" s="1"/>
  <c r="A64" i="1"/>
  <c r="A14" i="3" s="1"/>
  <c r="A83" i="1"/>
  <c r="A33" i="3" s="1"/>
  <c r="A67" i="1"/>
  <c r="A17" i="3" s="1"/>
  <c r="A94" i="1"/>
  <c r="A44" i="3" s="1"/>
  <c r="A78" i="1"/>
  <c r="A28" i="3" s="1"/>
  <c r="A62" i="1"/>
  <c r="A12" i="3" s="1"/>
  <c r="A88" i="1"/>
  <c r="A38" i="3" s="1"/>
  <c r="A91" i="1"/>
  <c r="A41" i="3" s="1"/>
  <c r="A85" i="1"/>
  <c r="A35" i="3" s="1"/>
  <c r="A30" i="3"/>
  <c r="B61" i="1"/>
  <c r="B11" i="3" s="1"/>
  <c r="B57" i="1" l="1"/>
  <c r="B7" i="3" s="1"/>
  <c r="C57" i="1"/>
  <c r="C7" i="3" s="1"/>
  <c r="D7" i="3" s="1"/>
  <c r="C94" i="1"/>
  <c r="C44" i="3" s="1"/>
  <c r="B59" i="1"/>
  <c r="B9" i="3" s="1"/>
  <c r="C56" i="1"/>
  <c r="C6" i="3" s="1"/>
  <c r="D6" i="3" s="1"/>
  <c r="C83" i="1"/>
  <c r="C33" i="3" s="1"/>
  <c r="B81" i="1"/>
  <c r="B31" i="3" s="1"/>
  <c r="C59" i="1"/>
  <c r="C9" i="3" s="1"/>
  <c r="D9" i="3" s="1"/>
  <c r="B83" i="1"/>
  <c r="B33" i="3" s="1"/>
  <c r="C86" i="1"/>
  <c r="C36" i="3" s="1"/>
  <c r="B58" i="1"/>
  <c r="B8" i="3" s="1"/>
  <c r="A6" i="3"/>
  <c r="B60" i="1"/>
  <c r="B10" i="3" s="1"/>
  <c r="B62" i="1"/>
  <c r="B12" i="3" s="1"/>
  <c r="B70" i="1"/>
  <c r="B20" i="3" s="1"/>
  <c r="C58" i="1"/>
  <c r="C8" i="3" s="1"/>
  <c r="D8" i="3" s="1"/>
  <c r="C93" i="1"/>
  <c r="C43" i="3" s="1"/>
  <c r="C81" i="1"/>
  <c r="C31" i="3" s="1"/>
  <c r="C85" i="1"/>
  <c r="C35" i="3" s="1"/>
  <c r="C64" i="1"/>
  <c r="C14" i="3" s="1"/>
  <c r="B73" i="1"/>
  <c r="B23" i="3" s="1"/>
  <c r="B74" i="1"/>
  <c r="B24" i="3" s="1"/>
  <c r="B72" i="1"/>
  <c r="B22" i="3" s="1"/>
  <c r="B88" i="1"/>
  <c r="B38" i="3" s="1"/>
  <c r="B85" i="1"/>
  <c r="B35" i="3" s="1"/>
  <c r="B64" i="1"/>
  <c r="B14" i="3" s="1"/>
  <c r="B76" i="1"/>
  <c r="B26" i="3" s="1"/>
  <c r="B71" i="1"/>
  <c r="B21" i="3" s="1"/>
  <c r="B75" i="1"/>
  <c r="B25" i="3" s="1"/>
  <c r="B63" i="1"/>
  <c r="B13" i="3" s="1"/>
  <c r="C73" i="1"/>
  <c r="C23" i="3" s="1"/>
  <c r="C74" i="1"/>
  <c r="C24" i="3" s="1"/>
  <c r="C72" i="1"/>
  <c r="C22" i="3" s="1"/>
  <c r="C76" i="1"/>
  <c r="C26" i="3" s="1"/>
  <c r="C71" i="1"/>
  <c r="C21" i="3" s="1"/>
  <c r="C66" i="1"/>
  <c r="C16" i="3" s="1"/>
  <c r="C75" i="1"/>
  <c r="C25" i="3" s="1"/>
  <c r="C60" i="1"/>
  <c r="C10" i="3" s="1"/>
  <c r="D10" i="3" s="1"/>
  <c r="C63" i="1"/>
  <c r="C13" i="3" s="1"/>
  <c r="D13" i="3" s="1"/>
  <c r="B87" i="1"/>
  <c r="B37" i="3" s="1"/>
  <c r="B91" i="1"/>
  <c r="B41" i="3" s="1"/>
  <c r="B84" i="1"/>
  <c r="B34" i="3" s="1"/>
  <c r="C89" i="1"/>
  <c r="C39" i="3" s="1"/>
  <c r="C97" i="1"/>
  <c r="C47" i="3" s="1"/>
  <c r="C82" i="1"/>
  <c r="C32" i="3" s="1"/>
  <c r="C95" i="1"/>
  <c r="C45" i="3" s="1"/>
  <c r="B100" i="1"/>
  <c r="B50" i="3" s="1"/>
  <c r="B67" i="1"/>
  <c r="B17" i="3" s="1"/>
  <c r="B97" i="1"/>
  <c r="B47" i="3" s="1"/>
  <c r="B95" i="1"/>
  <c r="B45" i="3" s="1"/>
  <c r="B79" i="1"/>
  <c r="B29" i="3" s="1"/>
  <c r="B93" i="1"/>
  <c r="B43" i="3" s="1"/>
  <c r="B94" i="1"/>
  <c r="B44" i="3" s="1"/>
  <c r="B65" i="1"/>
  <c r="B15" i="3" s="1"/>
  <c r="B98" i="1"/>
  <c r="B48" i="3" s="1"/>
  <c r="B92" i="1"/>
  <c r="B42" i="3" s="1"/>
  <c r="C100" i="1"/>
  <c r="C50" i="3" s="1"/>
  <c r="C67" i="1"/>
  <c r="C17" i="3" s="1"/>
  <c r="C77" i="1"/>
  <c r="C27" i="3" s="1"/>
  <c r="C78" i="1"/>
  <c r="C28" i="3" s="1"/>
  <c r="C65" i="1"/>
  <c r="C15" i="3" s="1"/>
  <c r="C88" i="1"/>
  <c r="C38" i="3" s="1"/>
  <c r="C69" i="1"/>
  <c r="C19" i="3" s="1"/>
  <c r="C70" i="1"/>
  <c r="C20" i="3" s="1"/>
  <c r="C99" i="1"/>
  <c r="C49" i="3" s="1"/>
  <c r="B89" i="1"/>
  <c r="B39" i="3" s="1"/>
  <c r="B82" i="1"/>
  <c r="B32" i="3" s="1"/>
  <c r="C96" i="1"/>
  <c r="C46" i="3" s="1"/>
  <c r="B68" i="1"/>
  <c r="B18" i="3" s="1"/>
  <c r="B90" i="1"/>
  <c r="B40" i="3" s="1"/>
  <c r="B86" i="1"/>
  <c r="B36" i="3" s="1"/>
  <c r="B77" i="1"/>
  <c r="B27" i="3" s="1"/>
  <c r="B78" i="1"/>
  <c r="B28" i="3" s="1"/>
  <c r="B80" i="1"/>
  <c r="B30" i="3" s="1"/>
  <c r="B66" i="1"/>
  <c r="B16" i="3" s="1"/>
  <c r="B69" i="1"/>
  <c r="B19" i="3" s="1"/>
  <c r="B99" i="1"/>
  <c r="B49" i="3" s="1"/>
  <c r="C68" i="1"/>
  <c r="C18" i="3" s="1"/>
  <c r="C90" i="1"/>
  <c r="C40" i="3" s="1"/>
  <c r="C61" i="1"/>
  <c r="C11" i="3" s="1"/>
  <c r="C62" i="1"/>
  <c r="C12" i="3" s="1"/>
  <c r="D12" i="3" s="1"/>
  <c r="C87" i="1"/>
  <c r="C37" i="3" s="1"/>
  <c r="C91" i="1"/>
  <c r="C41" i="3" s="1"/>
  <c r="C98" i="1"/>
  <c r="C48" i="3" s="1"/>
  <c r="C84" i="1"/>
  <c r="C34" i="3" s="1"/>
  <c r="C92" i="1"/>
  <c r="C42" i="3" s="1"/>
  <c r="C79" i="1"/>
  <c r="C29" i="3" s="1"/>
  <c r="B96" i="1"/>
  <c r="B46" i="3" s="1"/>
  <c r="C80" i="1"/>
  <c r="C30" i="3" s="1"/>
  <c r="E6" i="3"/>
  <c r="E7" i="3"/>
  <c r="E46" i="3" l="1"/>
  <c r="E20" i="3"/>
  <c r="E28" i="3"/>
  <c r="E47" i="3"/>
  <c r="E16" i="3"/>
  <c r="E24" i="3"/>
  <c r="E41" i="3"/>
  <c r="E9" i="3"/>
  <c r="E23" i="3"/>
  <c r="E36" i="3"/>
  <c r="E37" i="3"/>
  <c r="E17" i="3"/>
  <c r="E26" i="3"/>
  <c r="E35" i="3"/>
  <c r="D26" i="3"/>
  <c r="D15" i="3"/>
  <c r="E50" i="3"/>
  <c r="D32" i="3"/>
  <c r="D11" i="3"/>
  <c r="D14" i="3"/>
  <c r="E15" i="3"/>
  <c r="D48" i="3"/>
  <c r="D42" i="3"/>
  <c r="D31" i="3"/>
  <c r="E34" i="3"/>
  <c r="E12" i="3"/>
  <c r="E31" i="3"/>
  <c r="E22" i="3"/>
  <c r="E27" i="3"/>
  <c r="D40" i="3"/>
  <c r="E44" i="3"/>
  <c r="E43" i="3"/>
  <c r="E14" i="3"/>
  <c r="D21" i="3"/>
  <c r="E8" i="3"/>
  <c r="D39" i="3"/>
  <c r="E13" i="3"/>
  <c r="D19" i="3"/>
  <c r="E33" i="3"/>
  <c r="E21" i="3"/>
  <c r="E25" i="3"/>
  <c r="D28" i="3"/>
  <c r="E19" i="3"/>
  <c r="D41" i="3"/>
  <c r="E40" i="3"/>
  <c r="D44" i="3"/>
  <c r="E39" i="3"/>
  <c r="D43" i="3"/>
  <c r="E49" i="3"/>
  <c r="D30" i="3"/>
  <c r="E29" i="3"/>
  <c r="D34" i="3"/>
  <c r="E32" i="3"/>
  <c r="E30" i="3"/>
  <c r="D37" i="3"/>
  <c r="D18" i="3"/>
  <c r="D38" i="3"/>
  <c r="D17" i="3"/>
  <c r="D45" i="3"/>
  <c r="E10" i="3"/>
  <c r="E11" i="3"/>
  <c r="D16" i="3"/>
  <c r="E48" i="3"/>
  <c r="D49" i="3"/>
  <c r="D50" i="3"/>
  <c r="E18" i="3"/>
  <c r="D33" i="3"/>
  <c r="D29" i="3"/>
  <c r="E45" i="3"/>
  <c r="E38" i="3"/>
  <c r="D22" i="3"/>
  <c r="D23" i="3"/>
  <c r="D27" i="3"/>
  <c r="D25" i="3"/>
  <c r="D24" i="3"/>
  <c r="D35" i="3"/>
  <c r="D46" i="3"/>
  <c r="D47" i="3"/>
  <c r="D36" i="3"/>
  <c r="E42" i="3"/>
  <c r="D20" i="3"/>
</calcChain>
</file>

<file path=xl/sharedStrings.xml><?xml version="1.0" encoding="utf-8"?>
<sst xmlns="http://schemas.openxmlformats.org/spreadsheetml/2006/main" count="75" uniqueCount="47">
  <si>
    <t>Vorname</t>
  </si>
  <si>
    <t>Nachname</t>
  </si>
  <si>
    <t>Rang</t>
  </si>
  <si>
    <t>Punkte</t>
  </si>
  <si>
    <t>Ramsau</t>
  </si>
  <si>
    <t>Selzthal</t>
  </si>
  <si>
    <t>Rottenmann</t>
  </si>
  <si>
    <t>Gesamt
Punkte</t>
  </si>
  <si>
    <t xml:space="preserve">Gesamtergebnisliste </t>
  </si>
  <si>
    <t>Kategorie:</t>
  </si>
  <si>
    <t>Gesamt
Rang</t>
  </si>
  <si>
    <t>Wohnort /</t>
  </si>
  <si>
    <t>Verein</t>
  </si>
  <si>
    <t>Wohnort / Verein</t>
  </si>
  <si>
    <t xml:space="preserve">Haus im Ennstal </t>
  </si>
  <si>
    <t xml:space="preserve">Mautern </t>
  </si>
  <si>
    <t>U11 Mädchen</t>
  </si>
  <si>
    <t xml:space="preserve">St. Martin </t>
  </si>
  <si>
    <t>Bad Mitterndorf</t>
  </si>
  <si>
    <t xml:space="preserve">Sandra </t>
  </si>
  <si>
    <t>Pink</t>
  </si>
  <si>
    <t xml:space="preserve">Stefanie </t>
  </si>
  <si>
    <t>Barth</t>
  </si>
  <si>
    <t xml:space="preserve">Olivia </t>
  </si>
  <si>
    <t>Totter</t>
  </si>
  <si>
    <t>Svandova</t>
  </si>
  <si>
    <t xml:space="preserve">Linda </t>
  </si>
  <si>
    <t>Walcher</t>
  </si>
  <si>
    <t xml:space="preserve">Marina </t>
  </si>
  <si>
    <t xml:space="preserve">Giger </t>
  </si>
  <si>
    <t>Emiliy</t>
  </si>
  <si>
    <t>Petersmann</t>
  </si>
  <si>
    <t xml:space="preserve">Gösweiner </t>
  </si>
  <si>
    <t xml:space="preserve">Maria </t>
  </si>
  <si>
    <t xml:space="preserve">Elisabeth </t>
  </si>
  <si>
    <t xml:space="preserve">Kühberger </t>
  </si>
  <si>
    <t xml:space="preserve">Milena </t>
  </si>
  <si>
    <t xml:space="preserve">Kionka </t>
  </si>
  <si>
    <t xml:space="preserve">Martina </t>
  </si>
  <si>
    <t xml:space="preserve">Zeiringer </t>
  </si>
  <si>
    <t xml:space="preserve">RC ARBÖ Trieben </t>
  </si>
  <si>
    <t xml:space="preserve">Marie </t>
  </si>
  <si>
    <t xml:space="preserve">Hüttenbrenner </t>
  </si>
  <si>
    <t xml:space="preserve">Rottenmann </t>
  </si>
  <si>
    <t>Kaiserau</t>
  </si>
  <si>
    <t>Celina</t>
  </si>
  <si>
    <t>Sturm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</si>
</sst>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2" borderId="0" applyNumberFormat="0" applyBorder="0" applyAlignment="0" applyProtection="0"/>
  </cellStyleXfs>
  <cellXfs count="60">
    <xf numFmtId="0" fontId="0" fillId="0" borderId="0" xfId="0"/>
    <xf numFmtId="0" fontId="11" fillId="0" borderId="0" xfId="0" applyFont="1" applyProtection="1">
      <protection locked="0"/>
    </xf>
    <xf numFmtId="0" fontId="8" fillId="8" borderId="2" xfId="4" applyFont="1" applyFill="1" applyBorder="1" applyAlignment="1" applyProtection="1">
      <alignment horizontal="center" vertical="center"/>
      <protection locked="0"/>
    </xf>
    <xf numFmtId="0" fontId="8" fillId="10" borderId="2" xfId="4" applyFont="1" applyFill="1" applyBorder="1" applyAlignment="1" applyProtection="1">
      <alignment horizontal="center" vertical="center"/>
      <protection locked="0"/>
    </xf>
    <xf numFmtId="0" fontId="8" fillId="9" borderId="2" xfId="4" applyFont="1" applyFill="1" applyBorder="1" applyAlignment="1" applyProtection="1">
      <alignment horizontal="center" vertical="center"/>
      <protection locked="0"/>
    </xf>
    <xf numFmtId="0" fontId="8" fillId="11" borderId="2" xfId="4" applyFont="1" applyFill="1" applyBorder="1" applyAlignment="1" applyProtection="1">
      <alignment horizontal="center" vertical="center"/>
      <protection locked="0"/>
    </xf>
    <xf numFmtId="0" fontId="8" fillId="13" borderId="2" xfId="4" applyFont="1" applyFill="1" applyBorder="1" applyAlignment="1" applyProtection="1">
      <alignment horizontal="center" vertical="center"/>
      <protection locked="0"/>
    </xf>
    <xf numFmtId="0" fontId="8" fillId="14" borderId="2" xfId="4" applyFont="1" applyFill="1" applyBorder="1" applyAlignment="1" applyProtection="1">
      <alignment horizontal="center" vertical="center"/>
      <protection locked="0"/>
    </xf>
    <xf numFmtId="0" fontId="8" fillId="12" borderId="2" xfId="4" applyFont="1" applyFill="1" applyBorder="1" applyAlignment="1" applyProtection="1">
      <alignment horizontal="center" vertical="center"/>
      <protection locked="0"/>
    </xf>
    <xf numFmtId="0" fontId="8" fillId="17" borderId="2" xfId="4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9" fillId="16" borderId="0" xfId="0" applyFont="1" applyFill="1" applyAlignment="1" applyProtection="1">
      <protection locked="0"/>
    </xf>
    <xf numFmtId="0" fontId="8" fillId="7" borderId="5" xfId="4" applyFont="1" applyFill="1" applyBorder="1" applyAlignment="1" applyProtection="1">
      <alignment vertical="center"/>
      <protection locked="0"/>
    </xf>
    <xf numFmtId="0" fontId="9" fillId="8" borderId="3" xfId="0" applyFont="1" applyFill="1" applyBorder="1" applyAlignment="1" applyProtection="1">
      <protection locked="0"/>
    </xf>
    <xf numFmtId="0" fontId="9" fillId="10" borderId="3" xfId="0" applyFont="1" applyFill="1" applyBorder="1" applyAlignment="1" applyProtection="1">
      <protection locked="0"/>
    </xf>
    <xf numFmtId="0" fontId="9" fillId="9" borderId="3" xfId="0" applyFont="1" applyFill="1" applyBorder="1" applyAlignment="1" applyProtection="1">
      <protection locked="0"/>
    </xf>
    <xf numFmtId="0" fontId="9" fillId="11" borderId="3" xfId="0" applyFont="1" applyFill="1" applyBorder="1" applyAlignment="1" applyProtection="1">
      <protection locked="0"/>
    </xf>
    <xf numFmtId="0" fontId="9" fillId="13" borderId="3" xfId="0" applyFont="1" applyFill="1" applyBorder="1" applyAlignment="1" applyProtection="1">
      <protection locked="0"/>
    </xf>
    <xf numFmtId="0" fontId="9" fillId="14" borderId="3" xfId="0" applyFont="1" applyFill="1" applyBorder="1" applyAlignment="1" applyProtection="1">
      <protection locked="0"/>
    </xf>
    <xf numFmtId="0" fontId="9" fillId="12" borderId="3" xfId="0" applyFont="1" applyFill="1" applyBorder="1" applyAlignment="1" applyProtection="1">
      <protection locked="0"/>
    </xf>
    <xf numFmtId="0" fontId="9" fillId="17" borderId="3" xfId="0" applyFont="1" applyFill="1" applyBorder="1" applyAlignment="1" applyProtection="1">
      <protection locked="0"/>
    </xf>
    <xf numFmtId="0" fontId="8" fillId="7" borderId="6" xfId="4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16" borderId="0" xfId="0" applyFont="1" applyFill="1" applyProtection="1"/>
    <xf numFmtId="0" fontId="9" fillId="16" borderId="0" xfId="0" applyFont="1" applyFill="1" applyAlignment="1" applyProtection="1"/>
    <xf numFmtId="0" fontId="9" fillId="8" borderId="4" xfId="0" applyFont="1" applyFill="1" applyBorder="1" applyAlignment="1" applyProtection="1"/>
    <xf numFmtId="0" fontId="8" fillId="8" borderId="2" xfId="4" applyFont="1" applyFill="1" applyBorder="1" applyAlignment="1" applyProtection="1">
      <alignment horizontal="center" vertical="center"/>
    </xf>
    <xf numFmtId="0" fontId="11" fillId="0" borderId="2" xfId="0" applyFont="1" applyBorder="1" applyProtection="1"/>
    <xf numFmtId="0" fontId="9" fillId="10" borderId="4" xfId="0" applyFont="1" applyFill="1" applyBorder="1" applyAlignment="1" applyProtection="1"/>
    <xf numFmtId="0" fontId="8" fillId="10" borderId="2" xfId="4" applyFont="1" applyFill="1" applyBorder="1" applyAlignment="1" applyProtection="1">
      <alignment horizontal="center" vertical="center"/>
    </xf>
    <xf numFmtId="2" fontId="11" fillId="0" borderId="2" xfId="0" applyNumberFormat="1" applyFont="1" applyBorder="1" applyProtection="1"/>
    <xf numFmtId="0" fontId="9" fillId="9" borderId="4" xfId="0" applyFont="1" applyFill="1" applyBorder="1" applyAlignment="1" applyProtection="1"/>
    <xf numFmtId="0" fontId="8" fillId="9" borderId="2" xfId="4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/>
    <xf numFmtId="0" fontId="8" fillId="11" borderId="2" xfId="4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/>
    <xf numFmtId="0" fontId="8" fillId="13" borderId="2" xfId="4" applyFont="1" applyFill="1" applyBorder="1" applyAlignment="1" applyProtection="1">
      <alignment horizontal="center" vertical="center"/>
    </xf>
    <xf numFmtId="0" fontId="9" fillId="14" borderId="4" xfId="0" applyFont="1" applyFill="1" applyBorder="1" applyAlignment="1" applyProtection="1"/>
    <xf numFmtId="0" fontId="8" fillId="14" borderId="2" xfId="4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/>
    <xf numFmtId="0" fontId="8" fillId="12" borderId="2" xfId="4" applyFont="1" applyFill="1" applyBorder="1" applyAlignment="1" applyProtection="1">
      <alignment horizontal="center" vertical="center"/>
    </xf>
    <xf numFmtId="0" fontId="9" fillId="17" borderId="4" xfId="0" applyFont="1" applyFill="1" applyBorder="1" applyAlignment="1" applyProtection="1"/>
    <xf numFmtId="0" fontId="8" fillId="17" borderId="2" xfId="4" applyFont="1" applyFill="1" applyBorder="1" applyAlignment="1" applyProtection="1">
      <alignment horizontal="center" vertical="center"/>
    </xf>
    <xf numFmtId="0" fontId="11" fillId="16" borderId="2" xfId="0" applyFont="1" applyFill="1" applyBorder="1" applyProtection="1"/>
    <xf numFmtId="0" fontId="8" fillId="7" borderId="7" xfId="4" applyFont="1" applyFill="1" applyBorder="1" applyAlignment="1" applyProtection="1">
      <alignment vertical="center"/>
      <protection locked="0"/>
    </xf>
    <xf numFmtId="0" fontId="11" fillId="16" borderId="0" xfId="0" applyFont="1" applyFill="1" applyProtection="1"/>
    <xf numFmtId="0" fontId="9" fillId="16" borderId="0" xfId="0" applyFont="1" applyFill="1" applyProtection="1"/>
    <xf numFmtId="0" fontId="7" fillId="16" borderId="0" xfId="0" applyFont="1" applyFill="1" applyBorder="1"/>
    <xf numFmtId="0" fontId="0" fillId="18" borderId="0" xfId="0" applyFill="1" applyBorder="1"/>
    <xf numFmtId="0" fontId="6" fillId="18" borderId="0" xfId="0" applyFont="1" applyFill="1" applyBorder="1"/>
    <xf numFmtId="0" fontId="13" fillId="19" borderId="8" xfId="4" applyFont="1" applyFill="1" applyBorder="1" applyAlignment="1">
      <alignment horizontal="center" vertical="center"/>
    </xf>
    <xf numFmtId="0" fontId="13" fillId="19" borderId="8" xfId="4" applyFont="1" applyFill="1" applyBorder="1" applyAlignment="1">
      <alignment horizontal="center" vertical="center" wrapText="1"/>
    </xf>
    <xf numFmtId="0" fontId="0" fillId="18" borderId="8" xfId="0" applyFill="1" applyBorder="1"/>
    <xf numFmtId="1" fontId="11" fillId="16" borderId="2" xfId="0" applyNumberFormat="1" applyFont="1" applyFill="1" applyBorder="1" applyProtection="1"/>
    <xf numFmtId="0" fontId="9" fillId="16" borderId="5" xfId="0" applyFont="1" applyFill="1" applyBorder="1" applyAlignment="1" applyProtection="1">
      <alignment horizontal="center" wrapText="1"/>
    </xf>
    <xf numFmtId="0" fontId="9" fillId="16" borderId="6" xfId="0" applyFont="1" applyFill="1" applyBorder="1" applyAlignment="1" applyProtection="1">
      <alignment horizontal="center" wrapText="1"/>
    </xf>
    <xf numFmtId="0" fontId="6" fillId="18" borderId="0" xfId="0" applyFont="1" applyFill="1" applyBorder="1" applyAlignment="1">
      <alignment horizontal="center"/>
    </xf>
    <xf numFmtId="0" fontId="1" fillId="16" borderId="0" xfId="0" applyFont="1" applyFill="1" applyBorder="1" applyAlignment="1" applyProtection="1">
      <alignment horizontal="center"/>
    </xf>
  </cellXfs>
  <cellStyles count="7">
    <cellStyle name="40 % - Akzent3 2" xfId="4" xr:uid="{00000000-0005-0000-0000-000000000000}"/>
    <cellStyle name="60 % - Akzent3 2" xfId="5" xr:uid="{00000000-0005-0000-0000-000001000000}"/>
    <cellStyle name="Akzent3 2" xfId="3" xr:uid="{00000000-0005-0000-0000-000002000000}"/>
    <cellStyle name="Ausgabe 2" xfId="2" xr:uid="{00000000-0005-0000-0000-000003000000}"/>
    <cellStyle name="Gut 2" xfId="6" xr:uid="{00000000-0005-0000-0000-000004000000}"/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tabSelected="1" zoomScale="85" zoomScaleNormal="85" workbookViewId="0">
      <pane xSplit="2" topLeftCell="C1" activePane="topRight" state="frozen"/>
      <selection pane="topRight" activeCell="A21" sqref="A21"/>
    </sheetView>
  </sheetViews>
  <sheetFormatPr baseColWidth="10" defaultColWidth="11.25" defaultRowHeight="12.75" x14ac:dyDescent="0.2"/>
  <cols>
    <col min="1" max="1" width="11.25" style="1"/>
    <col min="2" max="2" width="20.25" style="1" customWidth="1"/>
    <col min="3" max="3" width="25.625" style="1" customWidth="1"/>
    <col min="4" max="4" width="11" style="1" customWidth="1"/>
    <col min="5" max="5" width="11.25" style="24"/>
    <col min="6" max="6" width="14.5" style="1" customWidth="1"/>
    <col min="7" max="7" width="11.25" style="24"/>
    <col min="8" max="8" width="11.25" style="1"/>
    <col min="9" max="9" width="11.25" style="24"/>
    <col min="10" max="10" width="11.25" style="1"/>
    <col min="11" max="11" width="11.25" style="24"/>
    <col min="12" max="12" width="11.25" style="1"/>
    <col min="13" max="13" width="11.25" style="24"/>
    <col min="14" max="14" width="11.25" style="1"/>
    <col min="15" max="15" width="11.25" style="24"/>
    <col min="16" max="16" width="11.25" style="1"/>
    <col min="17" max="17" width="11.25" style="24"/>
    <col min="18" max="18" width="11.25" style="1"/>
    <col min="19" max="21" width="11.25" style="24"/>
    <col min="22" max="16384" width="11.25" style="1"/>
  </cols>
  <sheetData>
    <row r="1" spans="1:21" s="24" customFormat="1" x14ac:dyDescent="0.2">
      <c r="A1" s="23" t="s">
        <v>8</v>
      </c>
    </row>
    <row r="2" spans="1:21" s="24" customFormat="1" x14ac:dyDescent="0.2">
      <c r="A2" s="23"/>
    </row>
    <row r="3" spans="1:21" s="24" customFormat="1" x14ac:dyDescent="0.2">
      <c r="A3" s="25" t="s">
        <v>9</v>
      </c>
      <c r="B3" s="12" t="s">
        <v>16</v>
      </c>
      <c r="C3" s="12"/>
      <c r="D3" s="26"/>
      <c r="E3" s="26"/>
    </row>
    <row r="4" spans="1:21" s="24" customFormat="1" x14ac:dyDescent="0.2"/>
    <row r="5" spans="1:21" ht="14.45" customHeight="1" x14ac:dyDescent="0.2">
      <c r="A5" s="13" t="s">
        <v>0</v>
      </c>
      <c r="B5" s="13" t="s">
        <v>1</v>
      </c>
      <c r="C5" s="46" t="s">
        <v>11</v>
      </c>
      <c r="D5" s="14" t="s">
        <v>4</v>
      </c>
      <c r="E5" s="27"/>
      <c r="F5" s="15" t="s">
        <v>14</v>
      </c>
      <c r="G5" s="30"/>
      <c r="H5" s="16" t="s">
        <v>15</v>
      </c>
      <c r="I5" s="33"/>
      <c r="J5" s="17" t="s">
        <v>6</v>
      </c>
      <c r="K5" s="35"/>
      <c r="L5" s="18" t="s">
        <v>5</v>
      </c>
      <c r="M5" s="37"/>
      <c r="N5" s="19" t="s">
        <v>17</v>
      </c>
      <c r="O5" s="39"/>
      <c r="P5" s="20" t="s">
        <v>18</v>
      </c>
      <c r="Q5" s="41"/>
      <c r="R5" s="21" t="s">
        <v>44</v>
      </c>
      <c r="S5" s="43"/>
      <c r="T5" s="56" t="s">
        <v>7</v>
      </c>
      <c r="U5" s="56" t="s">
        <v>10</v>
      </c>
    </row>
    <row r="6" spans="1:21" x14ac:dyDescent="0.2">
      <c r="A6" s="22"/>
      <c r="B6" s="22"/>
      <c r="C6" s="22" t="s">
        <v>12</v>
      </c>
      <c r="D6" s="2" t="s">
        <v>2</v>
      </c>
      <c r="E6" s="28" t="s">
        <v>3</v>
      </c>
      <c r="F6" s="3" t="s">
        <v>2</v>
      </c>
      <c r="G6" s="31" t="s">
        <v>3</v>
      </c>
      <c r="H6" s="4" t="s">
        <v>2</v>
      </c>
      <c r="I6" s="34" t="s">
        <v>3</v>
      </c>
      <c r="J6" s="5" t="s">
        <v>2</v>
      </c>
      <c r="K6" s="36" t="s">
        <v>3</v>
      </c>
      <c r="L6" s="6" t="s">
        <v>2</v>
      </c>
      <c r="M6" s="38" t="s">
        <v>3</v>
      </c>
      <c r="N6" s="7" t="s">
        <v>2</v>
      </c>
      <c r="O6" s="40" t="s">
        <v>3</v>
      </c>
      <c r="P6" s="8" t="s">
        <v>2</v>
      </c>
      <c r="Q6" s="42" t="s">
        <v>3</v>
      </c>
      <c r="R6" s="9" t="s">
        <v>2</v>
      </c>
      <c r="S6" s="44" t="s">
        <v>3</v>
      </c>
      <c r="T6" s="57"/>
      <c r="U6" s="57"/>
    </row>
    <row r="7" spans="1:21" x14ac:dyDescent="0.2">
      <c r="A7" s="10" t="s">
        <v>19</v>
      </c>
      <c r="B7" s="10" t="s">
        <v>20</v>
      </c>
      <c r="C7" s="10"/>
      <c r="D7" s="11">
        <v>1</v>
      </c>
      <c r="E7" s="29">
        <f>IF(ISNA(VLOOKUP(D7,'Wertung-Punktevergabe'!A:B,2,FALSE)),"0",VLOOKUP(D7,'Wertung-Punktevergabe'!A:B,2,FALSE))</f>
        <v>20</v>
      </c>
      <c r="F7" s="11"/>
      <c r="G7" s="32" t="str">
        <f>IF(ISNA(VLOOKUP(F7,'Wertung-Punktevergabe'!A:B,2,FALSE)),"0",VLOOKUP(F7,'Wertung-Punktevergabe'!A:B,2,FALSE))</f>
        <v>0</v>
      </c>
      <c r="H7" s="11"/>
      <c r="I7" s="29" t="str">
        <f>IF(ISNA(VLOOKUP(H7,'Wertung-Punktevergabe'!A:B,2,FALSE)),"0",VLOOKUP(H7,'Wertung-Punktevergabe'!A:B,2,FALSE))</f>
        <v>0</v>
      </c>
      <c r="J7" s="11"/>
      <c r="K7" s="29" t="str">
        <f>IF(ISNA(VLOOKUP(J7,'Wertung-Punktevergabe'!A:B,2,FALSE)),"0",VLOOKUP(J7,'Wertung-Punktevergabe'!A:B,2,FALSE))</f>
        <v>0</v>
      </c>
      <c r="L7" s="11"/>
      <c r="M7" s="29" t="str">
        <f>IF(ISNA(VLOOKUP(L7,'Wertung-Punktevergabe'!A:B,2,FALSE)),"0",VLOOKUP(L7,'Wertung-Punktevergabe'!A:B,2,FALSE))</f>
        <v>0</v>
      </c>
      <c r="N7" s="11"/>
      <c r="O7" s="29" t="str">
        <f>IF(ISNA(VLOOKUP(N7,'Wertung-Punktevergabe'!A:B,2,FALSE)),"0",VLOOKUP(N7,'Wertung-Punktevergabe'!A:B,2,FALSE))</f>
        <v>0</v>
      </c>
      <c r="P7" s="11"/>
      <c r="Q7" s="29" t="str">
        <f>IF(ISNA(VLOOKUP(P7,'Wertung-Punktevergabe'!A:B,2,FALSE)),"0",VLOOKUP(P7,'Wertung-Punktevergabe'!A:B,2,FALSE))</f>
        <v>0</v>
      </c>
      <c r="R7" s="11"/>
      <c r="S7" s="29" t="str">
        <f>IF(ISNA(VLOOKUP(R7,'Wertung-Punktevergabe'!A:B,2,FALSE)),"0",VLOOKUP(R7,'Wertung-Punktevergabe'!A:B,2,FALSE))</f>
        <v>0</v>
      </c>
      <c r="T7" s="55">
        <f>E7+G7+I7+K7+M7+O7+Q7+S7</f>
        <v>20</v>
      </c>
      <c r="U7" s="45">
        <f>RANK(T7,$T$7:$T$51)</f>
        <v>4</v>
      </c>
    </row>
    <row r="8" spans="1:21" x14ac:dyDescent="0.2">
      <c r="A8" s="10" t="s">
        <v>21</v>
      </c>
      <c r="B8" s="10" t="s">
        <v>22</v>
      </c>
      <c r="C8" s="10"/>
      <c r="D8" s="11">
        <v>2</v>
      </c>
      <c r="E8" s="29">
        <f>IF(ISNA(VLOOKUP(D8,'Wertung-Punktevergabe'!A:B,2,FALSE)),"0",VLOOKUP(D8,'Wertung-Punktevergabe'!A:B,2,FALSE))</f>
        <v>18</v>
      </c>
      <c r="F8" s="11">
        <v>3</v>
      </c>
      <c r="G8" s="29">
        <f>IF(ISNA(VLOOKUP(F8,'Wertung-Punktevergabe'!A:B,2,FALSE)),"0",VLOOKUP(F8,'Wertung-Punktevergabe'!A:B,2,FALSE))</f>
        <v>16</v>
      </c>
      <c r="H8" s="11">
        <v>1</v>
      </c>
      <c r="I8" s="29">
        <f>IF(ISNA(VLOOKUP(H8,'Wertung-Punktevergabe'!A:B,2,FALSE)),"0",VLOOKUP(H8,'Wertung-Punktevergabe'!A:B,2,FALSE))</f>
        <v>20</v>
      </c>
      <c r="J8" s="11">
        <v>2</v>
      </c>
      <c r="K8" s="29">
        <f>IF(ISNA(VLOOKUP(J8,'Wertung-Punktevergabe'!A:B,2,FALSE)),"0",VLOOKUP(J8,'Wertung-Punktevergabe'!A:B,2,FALSE))</f>
        <v>18</v>
      </c>
      <c r="L8" s="11">
        <v>1</v>
      </c>
      <c r="M8" s="29">
        <f>IF(ISNA(VLOOKUP(L8,'Wertung-Punktevergabe'!A:B,2,FALSE)),"0",VLOOKUP(L8,'Wertung-Punktevergabe'!A:B,2,FALSE))</f>
        <v>20</v>
      </c>
      <c r="N8" s="11"/>
      <c r="O8" s="29" t="str">
        <f>IF(ISNA(VLOOKUP(N8,'Wertung-Punktevergabe'!A:B,2,FALSE)),"0",VLOOKUP(N8,'Wertung-Punktevergabe'!A:B,2,FALSE))</f>
        <v>0</v>
      </c>
      <c r="P8" s="11">
        <v>2</v>
      </c>
      <c r="Q8" s="29">
        <f>IF(ISNA(VLOOKUP(P8,'Wertung-Punktevergabe'!A:B,2,FALSE)),"0",VLOOKUP(P8,'Wertung-Punktevergabe'!A:B,2,FALSE))</f>
        <v>18</v>
      </c>
      <c r="R8" s="11"/>
      <c r="S8" s="29" t="str">
        <f>IF(ISNA(VLOOKUP(R8,'Wertung-Punktevergabe'!A:B,2,FALSE)),"0",VLOOKUP(R8,'Wertung-Punktevergabe'!A:B,2,FALSE))</f>
        <v>0</v>
      </c>
      <c r="T8" s="55">
        <f t="shared" ref="T8:T51" si="0">E8+G8+I8+K8+M8+O8+Q8+S8</f>
        <v>110</v>
      </c>
      <c r="U8" s="45">
        <f t="shared" ref="U8:U51" si="1">RANK(T8,$T$7:$T$51)</f>
        <v>1</v>
      </c>
    </row>
    <row r="9" spans="1:21" x14ac:dyDescent="0.2">
      <c r="A9" s="10" t="s">
        <v>23</v>
      </c>
      <c r="B9" s="10" t="s">
        <v>24</v>
      </c>
      <c r="C9" s="10"/>
      <c r="D9" s="11">
        <v>3</v>
      </c>
      <c r="E9" s="29">
        <f>IF(ISNA(VLOOKUP(D9,'Wertung-Punktevergabe'!A:B,2,FALSE)),"0",VLOOKUP(D9,'Wertung-Punktevergabe'!A:B,2,FALSE))</f>
        <v>16</v>
      </c>
      <c r="F9" s="11"/>
      <c r="G9" s="29" t="str">
        <f>IF(ISNA(VLOOKUP(F9,'Wertung-Punktevergabe'!A:B,2,FALSE)),"0",VLOOKUP(F9,'Wertung-Punktevergabe'!A:B,2,FALSE))</f>
        <v>0</v>
      </c>
      <c r="H9" s="11"/>
      <c r="I9" s="29" t="str">
        <f>IF(ISNA(VLOOKUP(H9,'Wertung-Punktevergabe'!A:B,2,FALSE)),"0",VLOOKUP(H9,'Wertung-Punktevergabe'!A:B,2,FALSE))</f>
        <v>0</v>
      </c>
      <c r="J9" s="11"/>
      <c r="K9" s="29" t="str">
        <f>IF(ISNA(VLOOKUP(J9,'Wertung-Punktevergabe'!A:B,2,FALSE)),"0",VLOOKUP(J9,'Wertung-Punktevergabe'!A:B,2,FALSE))</f>
        <v>0</v>
      </c>
      <c r="L9" s="11"/>
      <c r="M9" s="29" t="str">
        <f>IF(ISNA(VLOOKUP(L9,'Wertung-Punktevergabe'!A:B,2,FALSE)),"0",VLOOKUP(L9,'Wertung-Punktevergabe'!A:B,2,FALSE))</f>
        <v>0</v>
      </c>
      <c r="N9" s="11"/>
      <c r="O9" s="29" t="str">
        <f>IF(ISNA(VLOOKUP(N9,'Wertung-Punktevergabe'!A:B,2,FALSE)),"0",VLOOKUP(N9,'Wertung-Punktevergabe'!A:B,2,FALSE))</f>
        <v>0</v>
      </c>
      <c r="P9" s="11"/>
      <c r="Q9" s="29" t="str">
        <f>IF(ISNA(VLOOKUP(P9,'Wertung-Punktevergabe'!A:B,2,FALSE)),"0",VLOOKUP(P9,'Wertung-Punktevergabe'!A:B,2,FALSE))</f>
        <v>0</v>
      </c>
      <c r="R9" s="11"/>
      <c r="S9" s="29" t="str">
        <f>IF(ISNA(VLOOKUP(R9,'Wertung-Punktevergabe'!A:B,2,FALSE)),"0",VLOOKUP(R9,'Wertung-Punktevergabe'!A:B,2,FALSE))</f>
        <v>0</v>
      </c>
      <c r="T9" s="55">
        <f t="shared" si="0"/>
        <v>16</v>
      </c>
      <c r="U9" s="45">
        <f t="shared" si="1"/>
        <v>8</v>
      </c>
    </row>
    <row r="10" spans="1:21" x14ac:dyDescent="0.2">
      <c r="A10" s="10" t="s">
        <v>19</v>
      </c>
      <c r="B10" s="10" t="s">
        <v>25</v>
      </c>
      <c r="C10" s="10"/>
      <c r="D10" s="11">
        <v>4</v>
      </c>
      <c r="E10" s="29">
        <f>IF(ISNA(VLOOKUP(D10,'Wertung-Punktevergabe'!A:B,2,FALSE)),"0",VLOOKUP(D10,'Wertung-Punktevergabe'!A:B,2,FALSE))</f>
        <v>14</v>
      </c>
      <c r="F10" s="11"/>
      <c r="G10" s="29" t="str">
        <f>IF(ISNA(VLOOKUP(F10,'Wertung-Punktevergabe'!A:B,2,FALSE)),"0",VLOOKUP(F10,'Wertung-Punktevergabe'!A:B,2,FALSE))</f>
        <v>0</v>
      </c>
      <c r="H10" s="11"/>
      <c r="I10" s="29" t="str">
        <f>IF(ISNA(VLOOKUP(H10,'Wertung-Punktevergabe'!A:B,2,FALSE)),"0",VLOOKUP(H10,'Wertung-Punktevergabe'!A:B,2,FALSE))</f>
        <v>0</v>
      </c>
      <c r="J10" s="11"/>
      <c r="K10" s="29" t="str">
        <f>IF(ISNA(VLOOKUP(J10,'Wertung-Punktevergabe'!A:B,2,FALSE)),"0",VLOOKUP(J10,'Wertung-Punktevergabe'!A:B,2,FALSE))</f>
        <v>0</v>
      </c>
      <c r="L10" s="11"/>
      <c r="M10" s="29" t="str">
        <f>IF(ISNA(VLOOKUP(L10,'Wertung-Punktevergabe'!A:B,2,FALSE)),"0",VLOOKUP(L10,'Wertung-Punktevergabe'!A:B,2,FALSE))</f>
        <v>0</v>
      </c>
      <c r="N10" s="11"/>
      <c r="O10" s="29" t="str">
        <f>IF(ISNA(VLOOKUP(N10,'Wertung-Punktevergabe'!A:B,2,FALSE)),"0",VLOOKUP(N10,'Wertung-Punktevergabe'!A:B,2,FALSE))</f>
        <v>0</v>
      </c>
      <c r="P10" s="11"/>
      <c r="Q10" s="29" t="str">
        <f>IF(ISNA(VLOOKUP(P10,'Wertung-Punktevergabe'!A:B,2,FALSE)),"0",VLOOKUP(P10,'Wertung-Punktevergabe'!A:B,2,FALSE))</f>
        <v>0</v>
      </c>
      <c r="R10" s="11"/>
      <c r="S10" s="29" t="str">
        <f>IF(ISNA(VLOOKUP(R10,'Wertung-Punktevergabe'!A:B,2,FALSE)),"0",VLOOKUP(R10,'Wertung-Punktevergabe'!A:B,2,FALSE))</f>
        <v>0</v>
      </c>
      <c r="T10" s="55">
        <f t="shared" si="0"/>
        <v>14</v>
      </c>
      <c r="U10" s="45">
        <f t="shared" si="1"/>
        <v>12</v>
      </c>
    </row>
    <row r="11" spans="1:21" x14ac:dyDescent="0.2">
      <c r="A11" s="10" t="s">
        <v>26</v>
      </c>
      <c r="B11" s="10" t="s">
        <v>27</v>
      </c>
      <c r="C11" s="10"/>
      <c r="D11" s="11">
        <v>5</v>
      </c>
      <c r="E11" s="29">
        <f>IF(ISNA(VLOOKUP(D11,'Wertung-Punktevergabe'!A:B,2,FALSE)),"0",VLOOKUP(D11,'Wertung-Punktevergabe'!A:B,2,FALSE))</f>
        <v>12</v>
      </c>
      <c r="F11" s="11"/>
      <c r="G11" s="29" t="str">
        <f>IF(ISNA(VLOOKUP(F11,'Wertung-Punktevergabe'!A:B,2,FALSE)),"0",VLOOKUP(F11,'Wertung-Punktevergabe'!A:B,2,FALSE))</f>
        <v>0</v>
      </c>
      <c r="H11" s="11"/>
      <c r="I11" s="29" t="str">
        <f>IF(ISNA(VLOOKUP(H11,'Wertung-Punktevergabe'!A:B,2,FALSE)),"0",VLOOKUP(H11,'Wertung-Punktevergabe'!A:B,2,FALSE))</f>
        <v>0</v>
      </c>
      <c r="J11" s="11"/>
      <c r="K11" s="29" t="str">
        <f>IF(ISNA(VLOOKUP(J11,'Wertung-Punktevergabe'!A:B,2,FALSE)),"0",VLOOKUP(J11,'Wertung-Punktevergabe'!A:B,2,FALSE))</f>
        <v>0</v>
      </c>
      <c r="L11" s="11"/>
      <c r="M11" s="29" t="str">
        <f>IF(ISNA(VLOOKUP(L11,'Wertung-Punktevergabe'!A:B,2,FALSE)),"0",VLOOKUP(L11,'Wertung-Punktevergabe'!A:B,2,FALSE))</f>
        <v>0</v>
      </c>
      <c r="N11" s="11"/>
      <c r="O11" s="29" t="str">
        <f>IF(ISNA(VLOOKUP(N11,'Wertung-Punktevergabe'!A:B,2,FALSE)),"0",VLOOKUP(N11,'Wertung-Punktevergabe'!A:B,2,FALSE))</f>
        <v>0</v>
      </c>
      <c r="P11" s="11"/>
      <c r="Q11" s="29" t="str">
        <f>IF(ISNA(VLOOKUP(P11,'Wertung-Punktevergabe'!A:B,2,FALSE)),"0",VLOOKUP(P11,'Wertung-Punktevergabe'!A:B,2,FALSE))</f>
        <v>0</v>
      </c>
      <c r="R11" s="11"/>
      <c r="S11" s="29" t="str">
        <f>IF(ISNA(VLOOKUP(R11,'Wertung-Punktevergabe'!A:B,2,FALSE)),"0",VLOOKUP(R11,'Wertung-Punktevergabe'!A:B,2,FALSE))</f>
        <v>0</v>
      </c>
      <c r="T11" s="55">
        <f t="shared" si="0"/>
        <v>12</v>
      </c>
      <c r="U11" s="45">
        <f t="shared" si="1"/>
        <v>13</v>
      </c>
    </row>
    <row r="12" spans="1:21" x14ac:dyDescent="0.2">
      <c r="A12" s="10" t="s">
        <v>28</v>
      </c>
      <c r="B12" s="10" t="s">
        <v>29</v>
      </c>
      <c r="C12" s="10"/>
      <c r="D12" s="11">
        <v>6</v>
      </c>
      <c r="E12" s="29">
        <f>IF(ISNA(VLOOKUP(D12,'Wertung-Punktevergabe'!A:B,2,FALSE)),"0",VLOOKUP(D12,'Wertung-Punktevergabe'!A:B,2,FALSE))</f>
        <v>10</v>
      </c>
      <c r="F12" s="11"/>
      <c r="G12" s="29" t="str">
        <f>IF(ISNA(VLOOKUP(F12,'Wertung-Punktevergabe'!A:B,2,FALSE)),"0",VLOOKUP(F12,'Wertung-Punktevergabe'!A:B,2,FALSE))</f>
        <v>0</v>
      </c>
      <c r="H12" s="11"/>
      <c r="I12" s="29" t="str">
        <f>IF(ISNA(VLOOKUP(H12,'Wertung-Punktevergabe'!A:B,2,FALSE)),"0",VLOOKUP(H12,'Wertung-Punktevergabe'!A:B,2,FALSE))</f>
        <v>0</v>
      </c>
      <c r="J12" s="11"/>
      <c r="K12" s="29" t="str">
        <f>IF(ISNA(VLOOKUP(J12,'Wertung-Punktevergabe'!A:B,2,FALSE)),"0",VLOOKUP(J12,'Wertung-Punktevergabe'!A:B,2,FALSE))</f>
        <v>0</v>
      </c>
      <c r="L12" s="11"/>
      <c r="M12" s="29" t="str">
        <f>IF(ISNA(VLOOKUP(L12,'Wertung-Punktevergabe'!A:B,2,FALSE)),"0",VLOOKUP(L12,'Wertung-Punktevergabe'!A:B,2,FALSE))</f>
        <v>0</v>
      </c>
      <c r="N12" s="11"/>
      <c r="O12" s="29" t="str">
        <f>IF(ISNA(VLOOKUP(N12,'Wertung-Punktevergabe'!A:B,2,FALSE)),"0",VLOOKUP(N12,'Wertung-Punktevergabe'!A:B,2,FALSE))</f>
        <v>0</v>
      </c>
      <c r="P12" s="11"/>
      <c r="Q12" s="29" t="str">
        <f>IF(ISNA(VLOOKUP(P12,'Wertung-Punktevergabe'!A:B,2,FALSE)),"0",VLOOKUP(P12,'Wertung-Punktevergabe'!A:B,2,FALSE))</f>
        <v>0</v>
      </c>
      <c r="R12" s="11"/>
      <c r="S12" s="29" t="str">
        <f>IF(ISNA(VLOOKUP(R12,'Wertung-Punktevergabe'!A:B,2,FALSE)),"0",VLOOKUP(R12,'Wertung-Punktevergabe'!A:B,2,FALSE))</f>
        <v>0</v>
      </c>
      <c r="T12" s="55">
        <f t="shared" si="0"/>
        <v>10</v>
      </c>
      <c r="U12" s="45">
        <f t="shared" si="1"/>
        <v>14</v>
      </c>
    </row>
    <row r="13" spans="1:21" x14ac:dyDescent="0.2">
      <c r="A13" s="1" t="s">
        <v>30</v>
      </c>
      <c r="B13" s="1" t="s">
        <v>31</v>
      </c>
      <c r="C13" s="10"/>
      <c r="D13" s="11">
        <v>7</v>
      </c>
      <c r="E13" s="29">
        <f>IF(ISNA(VLOOKUP(D13,'Wertung-Punktevergabe'!A:B,2,FALSE)),"0",VLOOKUP(D13,'Wertung-Punktevergabe'!A:B,2,FALSE))</f>
        <v>9</v>
      </c>
      <c r="F13" s="11">
        <v>4</v>
      </c>
      <c r="G13" s="29">
        <f>IF(ISNA(VLOOKUP(F13,'Wertung-Punktevergabe'!A:B,2,FALSE)),"0",VLOOKUP(F13,'Wertung-Punktevergabe'!A:B,2,FALSE))</f>
        <v>14</v>
      </c>
      <c r="H13" s="11"/>
      <c r="I13" s="29" t="str">
        <f>IF(ISNA(VLOOKUP(H13,'Wertung-Punktevergabe'!A:B,2,FALSE)),"0",VLOOKUP(H13,'Wertung-Punktevergabe'!A:B,2,FALSE))</f>
        <v>0</v>
      </c>
      <c r="J13" s="11"/>
      <c r="K13" s="29" t="str">
        <f>IF(ISNA(VLOOKUP(J13,'Wertung-Punktevergabe'!A:B,2,FALSE)),"0",VLOOKUP(J13,'Wertung-Punktevergabe'!A:B,2,FALSE))</f>
        <v>0</v>
      </c>
      <c r="L13" s="11"/>
      <c r="M13" s="29" t="str">
        <f>IF(ISNA(VLOOKUP(L13,'Wertung-Punktevergabe'!A:B,2,FALSE)),"0",VLOOKUP(L13,'Wertung-Punktevergabe'!A:B,2,FALSE))</f>
        <v>0</v>
      </c>
      <c r="N13" s="11"/>
      <c r="O13" s="29" t="str">
        <f>IF(ISNA(VLOOKUP(N13,'Wertung-Punktevergabe'!A:B,2,FALSE)),"0",VLOOKUP(N13,'Wertung-Punktevergabe'!A:B,2,FALSE))</f>
        <v>0</v>
      </c>
      <c r="P13" s="11"/>
      <c r="Q13" s="29" t="str">
        <f>IF(ISNA(VLOOKUP(P13,'Wertung-Punktevergabe'!A:B,2,FALSE)),"0",VLOOKUP(P13,'Wertung-Punktevergabe'!A:B,2,FALSE))</f>
        <v>0</v>
      </c>
      <c r="R13" s="11"/>
      <c r="S13" s="29" t="str">
        <f>IF(ISNA(VLOOKUP(R13,'Wertung-Punktevergabe'!A:B,2,FALSE)),"0",VLOOKUP(R13,'Wertung-Punktevergabe'!A:B,2,FALSE))</f>
        <v>0</v>
      </c>
      <c r="T13" s="55">
        <f t="shared" si="0"/>
        <v>23</v>
      </c>
      <c r="U13" s="45">
        <f t="shared" si="1"/>
        <v>3</v>
      </c>
    </row>
    <row r="14" spans="1:21" x14ac:dyDescent="0.2">
      <c r="A14" s="10" t="s">
        <v>26</v>
      </c>
      <c r="B14" s="10" t="s">
        <v>32</v>
      </c>
      <c r="C14" s="10"/>
      <c r="D14" s="11"/>
      <c r="E14" s="29" t="str">
        <f>IF(ISNA(VLOOKUP(D14,'Wertung-Punktevergabe'!A:B,2,FALSE)),"0",VLOOKUP(D14,'Wertung-Punktevergabe'!A:B,2,FALSE))</f>
        <v>0</v>
      </c>
      <c r="F14" s="11">
        <v>1</v>
      </c>
      <c r="G14" s="29">
        <f>IF(ISNA(VLOOKUP(F14,'Wertung-Punktevergabe'!A:B,2,FALSE)),"0",VLOOKUP(F14,'Wertung-Punktevergabe'!A:B,2,FALSE))</f>
        <v>20</v>
      </c>
      <c r="H14" s="11"/>
      <c r="I14" s="29" t="str">
        <f>IF(ISNA(VLOOKUP(H14,'Wertung-Punktevergabe'!A:B,2,FALSE)),"0",VLOOKUP(H14,'Wertung-Punktevergabe'!A:B,2,FALSE))</f>
        <v>0</v>
      </c>
      <c r="J14" s="11"/>
      <c r="K14" s="29" t="str">
        <f>IF(ISNA(VLOOKUP(J14,'Wertung-Punktevergabe'!A:B,2,FALSE)),"0",VLOOKUP(J14,'Wertung-Punktevergabe'!A:B,2,FALSE))</f>
        <v>0</v>
      </c>
      <c r="L14" s="11"/>
      <c r="M14" s="29" t="str">
        <f>IF(ISNA(VLOOKUP(L14,'Wertung-Punktevergabe'!A:B,2,FALSE)),"0",VLOOKUP(L14,'Wertung-Punktevergabe'!A:B,2,FALSE))</f>
        <v>0</v>
      </c>
      <c r="N14" s="11"/>
      <c r="O14" s="29" t="str">
        <f>IF(ISNA(VLOOKUP(N14,'Wertung-Punktevergabe'!A:B,2,FALSE)),"0",VLOOKUP(N14,'Wertung-Punktevergabe'!A:B,2,FALSE))</f>
        <v>0</v>
      </c>
      <c r="P14" s="11"/>
      <c r="Q14" s="29" t="str">
        <f>IF(ISNA(VLOOKUP(P14,'Wertung-Punktevergabe'!A:B,2,FALSE)),"0",VLOOKUP(P14,'Wertung-Punktevergabe'!A:B,2,FALSE))</f>
        <v>0</v>
      </c>
      <c r="R14" s="11"/>
      <c r="S14" s="29" t="str">
        <f>IF(ISNA(VLOOKUP(R14,'Wertung-Punktevergabe'!A:B,2,FALSE)),"0",VLOOKUP(R14,'Wertung-Punktevergabe'!A:B,2,FALSE))</f>
        <v>0</v>
      </c>
      <c r="T14" s="55">
        <f t="shared" si="0"/>
        <v>20</v>
      </c>
      <c r="U14" s="45">
        <f t="shared" si="1"/>
        <v>4</v>
      </c>
    </row>
    <row r="15" spans="1:21" x14ac:dyDescent="0.2">
      <c r="A15" s="10" t="s">
        <v>33</v>
      </c>
      <c r="B15" s="10" t="s">
        <v>32</v>
      </c>
      <c r="C15" s="10"/>
      <c r="D15" s="11"/>
      <c r="E15" s="29" t="str">
        <f>IF(ISNA(VLOOKUP(D15,'Wertung-Punktevergabe'!A:B,2,FALSE)),"0",VLOOKUP(D15,'Wertung-Punktevergabe'!A:B,2,FALSE))</f>
        <v>0</v>
      </c>
      <c r="F15" s="11">
        <v>2</v>
      </c>
      <c r="G15" s="29">
        <f>IF(ISNA(VLOOKUP(F15,'Wertung-Punktevergabe'!A:B,2,FALSE)),"0",VLOOKUP(F15,'Wertung-Punktevergabe'!A:B,2,FALSE))</f>
        <v>18</v>
      </c>
      <c r="H15" s="11"/>
      <c r="I15" s="29" t="str">
        <f>IF(ISNA(VLOOKUP(H15,'Wertung-Punktevergabe'!A:B,2,FALSE)),"0",VLOOKUP(H15,'Wertung-Punktevergabe'!A:B,2,FALSE))</f>
        <v>0</v>
      </c>
      <c r="J15" s="11"/>
      <c r="K15" s="29" t="str">
        <f>IF(ISNA(VLOOKUP(J15,'Wertung-Punktevergabe'!A:B,2,FALSE)),"0",VLOOKUP(J15,'Wertung-Punktevergabe'!A:B,2,FALSE))</f>
        <v>0</v>
      </c>
      <c r="L15" s="11"/>
      <c r="M15" s="29" t="str">
        <f>IF(ISNA(VLOOKUP(L15,'Wertung-Punktevergabe'!A:B,2,FALSE)),"0",VLOOKUP(L15,'Wertung-Punktevergabe'!A:B,2,FALSE))</f>
        <v>0</v>
      </c>
      <c r="N15" s="11"/>
      <c r="O15" s="29" t="str">
        <f>IF(ISNA(VLOOKUP(N15,'Wertung-Punktevergabe'!A:B,2,FALSE)),"0",VLOOKUP(N15,'Wertung-Punktevergabe'!A:B,2,FALSE))</f>
        <v>0</v>
      </c>
      <c r="P15" s="11"/>
      <c r="Q15" s="29" t="str">
        <f>IF(ISNA(VLOOKUP(P15,'Wertung-Punktevergabe'!A:B,2,FALSE)),"0",VLOOKUP(P15,'Wertung-Punktevergabe'!A:B,2,FALSE))</f>
        <v>0</v>
      </c>
      <c r="R15" s="11"/>
      <c r="S15" s="29" t="str">
        <f>IF(ISNA(VLOOKUP(R15,'Wertung-Punktevergabe'!A:B,2,FALSE)),"0",VLOOKUP(R15,'Wertung-Punktevergabe'!A:B,2,FALSE))</f>
        <v>0</v>
      </c>
      <c r="T15" s="55">
        <f t="shared" si="0"/>
        <v>18</v>
      </c>
      <c r="U15" s="45">
        <f t="shared" si="1"/>
        <v>6</v>
      </c>
    </row>
    <row r="16" spans="1:21" x14ac:dyDescent="0.2">
      <c r="A16" s="10" t="s">
        <v>34</v>
      </c>
      <c r="B16" s="10" t="s">
        <v>35</v>
      </c>
      <c r="C16" s="10"/>
      <c r="D16" s="11"/>
      <c r="E16" s="29" t="str">
        <f>IF(ISNA(VLOOKUP(D16,'Wertung-Punktevergabe'!A:B,2,FALSE)),"0",VLOOKUP(D16,'Wertung-Punktevergabe'!A:B,2,FALSE))</f>
        <v>0</v>
      </c>
      <c r="F16" s="11"/>
      <c r="G16" s="29" t="str">
        <f>IF(ISNA(VLOOKUP(F16,'Wertung-Punktevergabe'!A:B,2,FALSE)),"0",VLOOKUP(F16,'Wertung-Punktevergabe'!A:B,2,FALSE))</f>
        <v>0</v>
      </c>
      <c r="H16" s="11">
        <v>2</v>
      </c>
      <c r="I16" s="29">
        <f>IF(ISNA(VLOOKUP(H16,'Wertung-Punktevergabe'!A:B,2,FALSE)),"0",VLOOKUP(H16,'Wertung-Punktevergabe'!A:B,2,FALSE))</f>
        <v>18</v>
      </c>
      <c r="J16" s="11"/>
      <c r="K16" s="29" t="str">
        <f>IF(ISNA(VLOOKUP(J16,'Wertung-Punktevergabe'!A:B,2,FALSE)),"0",VLOOKUP(J16,'Wertung-Punktevergabe'!A:B,2,FALSE))</f>
        <v>0</v>
      </c>
      <c r="L16" s="11"/>
      <c r="M16" s="29" t="str">
        <f>IF(ISNA(VLOOKUP(L16,'Wertung-Punktevergabe'!A:B,2,FALSE)),"0",VLOOKUP(L16,'Wertung-Punktevergabe'!A:B,2,FALSE))</f>
        <v>0</v>
      </c>
      <c r="N16" s="11"/>
      <c r="O16" s="29" t="str">
        <f>IF(ISNA(VLOOKUP(N16,'Wertung-Punktevergabe'!A:B,2,FALSE)),"0",VLOOKUP(N16,'Wertung-Punktevergabe'!A:B,2,FALSE))</f>
        <v>0</v>
      </c>
      <c r="P16" s="11"/>
      <c r="Q16" s="29" t="str">
        <f>IF(ISNA(VLOOKUP(P16,'Wertung-Punktevergabe'!A:B,2,FALSE)),"0",VLOOKUP(P16,'Wertung-Punktevergabe'!A:B,2,FALSE))</f>
        <v>0</v>
      </c>
      <c r="R16" s="11"/>
      <c r="S16" s="29" t="str">
        <f>IF(ISNA(VLOOKUP(R16,'Wertung-Punktevergabe'!A:B,2,FALSE)),"0",VLOOKUP(R16,'Wertung-Punktevergabe'!A:B,2,FALSE))</f>
        <v>0</v>
      </c>
      <c r="T16" s="55">
        <f t="shared" si="0"/>
        <v>18</v>
      </c>
      <c r="U16" s="45">
        <f t="shared" si="1"/>
        <v>6</v>
      </c>
    </row>
    <row r="17" spans="1:21" x14ac:dyDescent="0.2">
      <c r="A17" s="10" t="s">
        <v>36</v>
      </c>
      <c r="B17" s="10" t="s">
        <v>37</v>
      </c>
      <c r="C17" s="10"/>
      <c r="D17" s="11"/>
      <c r="E17" s="29" t="str">
        <f>IF(ISNA(VLOOKUP(D17,'Wertung-Punktevergabe'!A:B,2,FALSE)),"0",VLOOKUP(D17,'Wertung-Punktevergabe'!A:B,2,FALSE))</f>
        <v>0</v>
      </c>
      <c r="F17" s="11"/>
      <c r="G17" s="29" t="str">
        <f>IF(ISNA(VLOOKUP(F17,'Wertung-Punktevergabe'!A:B,2,FALSE)),"0",VLOOKUP(F17,'Wertung-Punktevergabe'!A:B,2,FALSE))</f>
        <v>0</v>
      </c>
      <c r="H17" s="11">
        <v>3</v>
      </c>
      <c r="I17" s="29">
        <f>IF(ISNA(VLOOKUP(H17,'Wertung-Punktevergabe'!A:B,2,FALSE)),"0",VLOOKUP(H17,'Wertung-Punktevergabe'!A:B,2,FALSE))</f>
        <v>16</v>
      </c>
      <c r="J17" s="11"/>
      <c r="K17" s="29" t="str">
        <f>IF(ISNA(VLOOKUP(J17,'Wertung-Punktevergabe'!A:B,2,FALSE)),"0",VLOOKUP(J17,'Wertung-Punktevergabe'!A:B,2,FALSE))</f>
        <v>0</v>
      </c>
      <c r="L17" s="11"/>
      <c r="M17" s="29" t="str">
        <f>IF(ISNA(VLOOKUP(L17,'Wertung-Punktevergabe'!A:B,2,FALSE)),"0",VLOOKUP(L17,'Wertung-Punktevergabe'!A:B,2,FALSE))</f>
        <v>0</v>
      </c>
      <c r="N17" s="11"/>
      <c r="O17" s="29" t="str">
        <f>IF(ISNA(VLOOKUP(N17,'Wertung-Punktevergabe'!A:B,2,FALSE)),"0",VLOOKUP(N17,'Wertung-Punktevergabe'!A:B,2,FALSE))</f>
        <v>0</v>
      </c>
      <c r="P17" s="11"/>
      <c r="Q17" s="29" t="str">
        <f>IF(ISNA(VLOOKUP(P17,'Wertung-Punktevergabe'!A:B,2,FALSE)),"0",VLOOKUP(P17,'Wertung-Punktevergabe'!A:B,2,FALSE))</f>
        <v>0</v>
      </c>
      <c r="R17" s="11"/>
      <c r="S17" s="29" t="str">
        <f>IF(ISNA(VLOOKUP(R17,'Wertung-Punktevergabe'!A:B,2,FALSE)),"0",VLOOKUP(R17,'Wertung-Punktevergabe'!A:B,2,FALSE))</f>
        <v>0</v>
      </c>
      <c r="T17" s="55">
        <f t="shared" si="0"/>
        <v>16</v>
      </c>
      <c r="U17" s="45">
        <f t="shared" si="1"/>
        <v>8</v>
      </c>
    </row>
    <row r="18" spans="1:21" x14ac:dyDescent="0.2">
      <c r="A18" s="10" t="s">
        <v>38</v>
      </c>
      <c r="B18" s="10" t="s">
        <v>39</v>
      </c>
      <c r="C18" s="10" t="s">
        <v>40</v>
      </c>
      <c r="D18" s="11"/>
      <c r="E18" s="29" t="str">
        <f>IF(ISNA(VLOOKUP(D18,'Wertung-Punktevergabe'!A:B,2,FALSE)),"0",VLOOKUP(D18,'Wertung-Punktevergabe'!A:B,2,FALSE))</f>
        <v>0</v>
      </c>
      <c r="F18" s="11"/>
      <c r="G18" s="29" t="str">
        <f>IF(ISNA(VLOOKUP(F18,'Wertung-Punktevergabe'!A:B,2,FALSE)),"0",VLOOKUP(F18,'Wertung-Punktevergabe'!A:B,2,FALSE))</f>
        <v>0</v>
      </c>
      <c r="H18" s="11"/>
      <c r="I18" s="29" t="str">
        <f>IF(ISNA(VLOOKUP(H18,'Wertung-Punktevergabe'!A:B,2,FALSE)),"0",VLOOKUP(H18,'Wertung-Punktevergabe'!A:B,2,FALSE))</f>
        <v>0</v>
      </c>
      <c r="J18" s="11">
        <v>1</v>
      </c>
      <c r="K18" s="29">
        <f>IF(ISNA(VLOOKUP(J18,'Wertung-Punktevergabe'!A:B,2,FALSE)),"0",VLOOKUP(J18,'Wertung-Punktevergabe'!A:B,2,FALSE))</f>
        <v>20</v>
      </c>
      <c r="L18" s="11"/>
      <c r="M18" s="29" t="str">
        <f>IF(ISNA(VLOOKUP(L18,'Wertung-Punktevergabe'!A:B,2,FALSE)),"0",VLOOKUP(L18,'Wertung-Punktevergabe'!A:B,2,FALSE))</f>
        <v>0</v>
      </c>
      <c r="N18" s="11"/>
      <c r="O18" s="29" t="str">
        <f>IF(ISNA(VLOOKUP(N18,'Wertung-Punktevergabe'!A:B,2,FALSE)),"0",VLOOKUP(N18,'Wertung-Punktevergabe'!A:B,2,FALSE))</f>
        <v>0</v>
      </c>
      <c r="P18" s="11">
        <v>1</v>
      </c>
      <c r="Q18" s="29">
        <f>IF(ISNA(VLOOKUP(P18,'Wertung-Punktevergabe'!A:B,2,FALSE)),"0",VLOOKUP(P18,'Wertung-Punktevergabe'!A:B,2,FALSE))</f>
        <v>20</v>
      </c>
      <c r="R18" s="11"/>
      <c r="S18" s="29" t="str">
        <f>IF(ISNA(VLOOKUP(R18,'Wertung-Punktevergabe'!A:B,2,FALSE)),"0",VLOOKUP(R18,'Wertung-Punktevergabe'!A:B,2,FALSE))</f>
        <v>0</v>
      </c>
      <c r="T18" s="55">
        <f t="shared" si="0"/>
        <v>40</v>
      </c>
      <c r="U18" s="45">
        <f t="shared" si="1"/>
        <v>2</v>
      </c>
    </row>
    <row r="19" spans="1:21" x14ac:dyDescent="0.2">
      <c r="A19" s="10" t="s">
        <v>41</v>
      </c>
      <c r="B19" s="10" t="s">
        <v>42</v>
      </c>
      <c r="C19" s="10" t="s">
        <v>43</v>
      </c>
      <c r="D19" s="11"/>
      <c r="E19" s="29" t="str">
        <f>IF(ISNA(VLOOKUP(D19,'Wertung-Punktevergabe'!A:B,2,FALSE)),"0",VLOOKUP(D19,'Wertung-Punktevergabe'!A:B,2,FALSE))</f>
        <v>0</v>
      </c>
      <c r="F19" s="11"/>
      <c r="G19" s="29" t="str">
        <f>IF(ISNA(VLOOKUP(F19,'Wertung-Punktevergabe'!A:B,2,FALSE)),"0",VLOOKUP(F19,'Wertung-Punktevergabe'!A:B,2,FALSE))</f>
        <v>0</v>
      </c>
      <c r="H19" s="11"/>
      <c r="I19" s="29" t="str">
        <f>IF(ISNA(VLOOKUP(H19,'Wertung-Punktevergabe'!A:B,2,FALSE)),"0",VLOOKUP(H19,'Wertung-Punktevergabe'!A:B,2,FALSE))</f>
        <v>0</v>
      </c>
      <c r="J19" s="11">
        <v>3</v>
      </c>
      <c r="K19" s="29">
        <f>IF(ISNA(VLOOKUP(J19,'Wertung-Punktevergabe'!A:B,2,FALSE)),"0",VLOOKUP(J19,'Wertung-Punktevergabe'!A:B,2,FALSE))</f>
        <v>16</v>
      </c>
      <c r="L19" s="11"/>
      <c r="M19" s="29" t="str">
        <f>IF(ISNA(VLOOKUP(L19,'Wertung-Punktevergabe'!A:B,2,FALSE)),"0",VLOOKUP(L19,'Wertung-Punktevergabe'!A:B,2,FALSE))</f>
        <v>0</v>
      </c>
      <c r="N19" s="11"/>
      <c r="O19" s="29" t="str">
        <f>IF(ISNA(VLOOKUP(N19,'Wertung-Punktevergabe'!A:B,2,FALSE)),"0",VLOOKUP(N19,'Wertung-Punktevergabe'!A:B,2,FALSE))</f>
        <v>0</v>
      </c>
      <c r="P19" s="11"/>
      <c r="Q19" s="29" t="str">
        <f>IF(ISNA(VLOOKUP(P19,'Wertung-Punktevergabe'!A:B,2,FALSE)),"0",VLOOKUP(P19,'Wertung-Punktevergabe'!A:B,2,FALSE))</f>
        <v>0</v>
      </c>
      <c r="R19" s="11"/>
      <c r="S19" s="29" t="str">
        <f>IF(ISNA(VLOOKUP(R19,'Wertung-Punktevergabe'!A:B,2,FALSE)),"0",VLOOKUP(R19,'Wertung-Punktevergabe'!A:B,2,FALSE))</f>
        <v>0</v>
      </c>
      <c r="T19" s="55">
        <f t="shared" si="0"/>
        <v>16</v>
      </c>
      <c r="U19" s="45">
        <f t="shared" si="1"/>
        <v>8</v>
      </c>
    </row>
    <row r="20" spans="1:21" x14ac:dyDescent="0.2">
      <c r="A20" s="10" t="s">
        <v>45</v>
      </c>
      <c r="B20" s="10" t="s">
        <v>46</v>
      </c>
      <c r="C20" s="10"/>
      <c r="D20" s="11"/>
      <c r="E20" s="29" t="str">
        <f>IF(ISNA(VLOOKUP(D20,'Wertung-Punktevergabe'!A:B,2,FALSE)),"0",VLOOKUP(D20,'Wertung-Punktevergabe'!A:B,2,FALSE))</f>
        <v>0</v>
      </c>
      <c r="F20" s="11"/>
      <c r="G20" s="29" t="str">
        <f>IF(ISNA(VLOOKUP(F20,'Wertung-Punktevergabe'!A:B,2,FALSE)),"0",VLOOKUP(F20,'Wertung-Punktevergabe'!A:B,2,FALSE))</f>
        <v>0</v>
      </c>
      <c r="H20" s="11"/>
      <c r="I20" s="29" t="str">
        <f>IF(ISNA(VLOOKUP(H20,'Wertung-Punktevergabe'!A:B,2,FALSE)),"0",VLOOKUP(H20,'Wertung-Punktevergabe'!A:B,2,FALSE))</f>
        <v>0</v>
      </c>
      <c r="J20" s="11"/>
      <c r="K20" s="29" t="str">
        <f>IF(ISNA(VLOOKUP(J20,'Wertung-Punktevergabe'!A:B,2,FALSE)),"0",VLOOKUP(J20,'Wertung-Punktevergabe'!A:B,2,FALSE))</f>
        <v>0</v>
      </c>
      <c r="L20" s="11"/>
      <c r="M20" s="29" t="str">
        <f>IF(ISNA(VLOOKUP(L20,'Wertung-Punktevergabe'!A:B,2,FALSE)),"0",VLOOKUP(L20,'Wertung-Punktevergabe'!A:B,2,FALSE))</f>
        <v>0</v>
      </c>
      <c r="N20" s="11"/>
      <c r="O20" s="29" t="str">
        <f>IF(ISNA(VLOOKUP(N20,'Wertung-Punktevergabe'!A:B,2,FALSE)),"0",VLOOKUP(N20,'Wertung-Punktevergabe'!A:B,2,FALSE))</f>
        <v>0</v>
      </c>
      <c r="P20" s="11">
        <v>3</v>
      </c>
      <c r="Q20" s="29">
        <f>IF(ISNA(VLOOKUP(P20,'Wertung-Punktevergabe'!A:B,2,FALSE)),"0",VLOOKUP(P20,'Wertung-Punktevergabe'!A:B,2,FALSE))</f>
        <v>16</v>
      </c>
      <c r="R20" s="11"/>
      <c r="S20" s="29" t="str">
        <f>IF(ISNA(VLOOKUP(R20,'Wertung-Punktevergabe'!A:B,2,FALSE)),"0",VLOOKUP(R20,'Wertung-Punktevergabe'!A:B,2,FALSE))</f>
        <v>0</v>
      </c>
      <c r="T20" s="55">
        <f t="shared" si="0"/>
        <v>16</v>
      </c>
      <c r="U20" s="45">
        <f t="shared" si="1"/>
        <v>8</v>
      </c>
    </row>
    <row r="21" spans="1:21" x14ac:dyDescent="0.2">
      <c r="A21" s="10"/>
      <c r="B21" s="10"/>
      <c r="C21" s="10"/>
      <c r="D21" s="11"/>
      <c r="E21" s="29" t="str">
        <f>IF(ISNA(VLOOKUP(D21,'Wertung-Punktevergabe'!A:B,2,FALSE)),"0",VLOOKUP(D21,'Wertung-Punktevergabe'!A:B,2,FALSE))</f>
        <v>0</v>
      </c>
      <c r="F21" s="11"/>
      <c r="G21" s="29" t="str">
        <f>IF(ISNA(VLOOKUP(F21,'Wertung-Punktevergabe'!A:B,2,FALSE)),"0",VLOOKUP(F21,'Wertung-Punktevergabe'!A:B,2,FALSE))</f>
        <v>0</v>
      </c>
      <c r="H21" s="11"/>
      <c r="I21" s="29" t="str">
        <f>IF(ISNA(VLOOKUP(H21,'Wertung-Punktevergabe'!A:B,2,FALSE)),"0",VLOOKUP(H21,'Wertung-Punktevergabe'!A:B,2,FALSE))</f>
        <v>0</v>
      </c>
      <c r="J21" s="11"/>
      <c r="K21" s="29" t="str">
        <f>IF(ISNA(VLOOKUP(J21,'Wertung-Punktevergabe'!A:B,2,FALSE)),"0",VLOOKUP(J21,'Wertung-Punktevergabe'!A:B,2,FALSE))</f>
        <v>0</v>
      </c>
      <c r="L21" s="11"/>
      <c r="M21" s="29" t="str">
        <f>IF(ISNA(VLOOKUP(L21,'Wertung-Punktevergabe'!A:B,2,FALSE)),"0",VLOOKUP(L21,'Wertung-Punktevergabe'!A:B,2,FALSE))</f>
        <v>0</v>
      </c>
      <c r="N21" s="11"/>
      <c r="O21" s="29" t="str">
        <f>IF(ISNA(VLOOKUP(N21,'Wertung-Punktevergabe'!A:B,2,FALSE)),"0",VLOOKUP(N21,'Wertung-Punktevergabe'!A:B,2,FALSE))</f>
        <v>0</v>
      </c>
      <c r="P21" s="11"/>
      <c r="Q21" s="29" t="str">
        <f>IF(ISNA(VLOOKUP(P21,'Wertung-Punktevergabe'!A:B,2,FALSE)),"0",VLOOKUP(P21,'Wertung-Punktevergabe'!A:B,2,FALSE))</f>
        <v>0</v>
      </c>
      <c r="R21" s="11"/>
      <c r="S21" s="29" t="str">
        <f>IF(ISNA(VLOOKUP(R21,'Wertung-Punktevergabe'!A:B,2,FALSE)),"0",VLOOKUP(R21,'Wertung-Punktevergabe'!A:B,2,FALSE))</f>
        <v>0</v>
      </c>
      <c r="T21" s="55">
        <f t="shared" si="0"/>
        <v>0</v>
      </c>
      <c r="U21" s="45">
        <f t="shared" si="1"/>
        <v>15</v>
      </c>
    </row>
    <row r="22" spans="1:21" x14ac:dyDescent="0.2">
      <c r="A22" s="10"/>
      <c r="B22" s="10"/>
      <c r="C22" s="10"/>
      <c r="D22" s="11"/>
      <c r="E22" s="29" t="str">
        <f>IF(ISNA(VLOOKUP(D22,'Wertung-Punktevergabe'!A:B,2,FALSE)),"0",VLOOKUP(D22,'Wertung-Punktevergabe'!A:B,2,FALSE))</f>
        <v>0</v>
      </c>
      <c r="F22" s="11"/>
      <c r="G22" s="29" t="str">
        <f>IF(ISNA(VLOOKUP(F22,'Wertung-Punktevergabe'!A:B,2,FALSE)),"0",VLOOKUP(F22,'Wertung-Punktevergabe'!A:B,2,FALSE))</f>
        <v>0</v>
      </c>
      <c r="H22" s="11"/>
      <c r="I22" s="29" t="str">
        <f>IF(ISNA(VLOOKUP(H22,'Wertung-Punktevergabe'!A:B,2,FALSE)),"0",VLOOKUP(H22,'Wertung-Punktevergabe'!A:B,2,FALSE))</f>
        <v>0</v>
      </c>
      <c r="J22" s="11"/>
      <c r="K22" s="29" t="str">
        <f>IF(ISNA(VLOOKUP(J22,'Wertung-Punktevergabe'!A:B,2,FALSE)),"0",VLOOKUP(J22,'Wertung-Punktevergabe'!A:B,2,FALSE))</f>
        <v>0</v>
      </c>
      <c r="L22" s="11"/>
      <c r="M22" s="29" t="str">
        <f>IF(ISNA(VLOOKUP(L22,'Wertung-Punktevergabe'!A:B,2,FALSE)),"0",VLOOKUP(L22,'Wertung-Punktevergabe'!A:B,2,FALSE))</f>
        <v>0</v>
      </c>
      <c r="N22" s="11"/>
      <c r="O22" s="29" t="str">
        <f>IF(ISNA(VLOOKUP(N22,'Wertung-Punktevergabe'!A:B,2,FALSE)),"0",VLOOKUP(N22,'Wertung-Punktevergabe'!A:B,2,FALSE))</f>
        <v>0</v>
      </c>
      <c r="P22" s="11"/>
      <c r="Q22" s="29" t="str">
        <f>IF(ISNA(VLOOKUP(P22,'Wertung-Punktevergabe'!A:B,2,FALSE)),"0",VLOOKUP(P22,'Wertung-Punktevergabe'!A:B,2,FALSE))</f>
        <v>0</v>
      </c>
      <c r="R22" s="11"/>
      <c r="S22" s="29" t="str">
        <f>IF(ISNA(VLOOKUP(R22,'Wertung-Punktevergabe'!A:B,2,FALSE)),"0",VLOOKUP(R22,'Wertung-Punktevergabe'!A:B,2,FALSE))</f>
        <v>0</v>
      </c>
      <c r="T22" s="55">
        <f t="shared" si="0"/>
        <v>0</v>
      </c>
      <c r="U22" s="45">
        <f t="shared" si="1"/>
        <v>15</v>
      </c>
    </row>
    <row r="23" spans="1:21" x14ac:dyDescent="0.2">
      <c r="A23" s="10"/>
      <c r="B23" s="10"/>
      <c r="C23" s="10"/>
      <c r="D23" s="11"/>
      <c r="E23" s="29" t="str">
        <f>IF(ISNA(VLOOKUP(D23,'Wertung-Punktevergabe'!A:B,2,FALSE)),"0",VLOOKUP(D23,'Wertung-Punktevergabe'!A:B,2,FALSE))</f>
        <v>0</v>
      </c>
      <c r="F23" s="11"/>
      <c r="G23" s="29" t="str">
        <f>IF(ISNA(VLOOKUP(F23,'Wertung-Punktevergabe'!A:B,2,FALSE)),"0",VLOOKUP(F23,'Wertung-Punktevergabe'!A:B,2,FALSE))</f>
        <v>0</v>
      </c>
      <c r="H23" s="11"/>
      <c r="I23" s="29" t="str">
        <f>IF(ISNA(VLOOKUP(H23,'Wertung-Punktevergabe'!A:B,2,FALSE)),"0",VLOOKUP(H23,'Wertung-Punktevergabe'!A:B,2,FALSE))</f>
        <v>0</v>
      </c>
      <c r="J23" s="11"/>
      <c r="K23" s="29" t="str">
        <f>IF(ISNA(VLOOKUP(J23,'Wertung-Punktevergabe'!A:B,2,FALSE)),"0",VLOOKUP(J23,'Wertung-Punktevergabe'!A:B,2,FALSE))</f>
        <v>0</v>
      </c>
      <c r="L23" s="11"/>
      <c r="M23" s="29" t="str">
        <f>IF(ISNA(VLOOKUP(L23,'Wertung-Punktevergabe'!A:B,2,FALSE)),"0",VLOOKUP(L23,'Wertung-Punktevergabe'!A:B,2,FALSE))</f>
        <v>0</v>
      </c>
      <c r="N23" s="11"/>
      <c r="O23" s="29" t="str">
        <f>IF(ISNA(VLOOKUP(N23,'Wertung-Punktevergabe'!A:B,2,FALSE)),"0",VLOOKUP(N23,'Wertung-Punktevergabe'!A:B,2,FALSE))</f>
        <v>0</v>
      </c>
      <c r="P23" s="11"/>
      <c r="Q23" s="29" t="str">
        <f>IF(ISNA(VLOOKUP(P23,'Wertung-Punktevergabe'!A:B,2,FALSE)),"0",VLOOKUP(P23,'Wertung-Punktevergabe'!A:B,2,FALSE))</f>
        <v>0</v>
      </c>
      <c r="R23" s="11"/>
      <c r="S23" s="29" t="str">
        <f>IF(ISNA(VLOOKUP(R23,'Wertung-Punktevergabe'!A:B,2,FALSE)),"0",VLOOKUP(R23,'Wertung-Punktevergabe'!A:B,2,FALSE))</f>
        <v>0</v>
      </c>
      <c r="T23" s="55">
        <f t="shared" si="0"/>
        <v>0</v>
      </c>
      <c r="U23" s="45">
        <f t="shared" si="1"/>
        <v>15</v>
      </c>
    </row>
    <row r="24" spans="1:21" x14ac:dyDescent="0.2">
      <c r="A24" s="10"/>
      <c r="B24" s="10"/>
      <c r="C24" s="10"/>
      <c r="D24" s="11"/>
      <c r="E24" s="29" t="str">
        <f>IF(ISNA(VLOOKUP(D24,'Wertung-Punktevergabe'!A:B,2,FALSE)),"0",VLOOKUP(D24,'Wertung-Punktevergabe'!A:B,2,FALSE))</f>
        <v>0</v>
      </c>
      <c r="F24" s="11"/>
      <c r="G24" s="29" t="str">
        <f>IF(ISNA(VLOOKUP(F24,'Wertung-Punktevergabe'!A:B,2,FALSE)),"0",VLOOKUP(F24,'Wertung-Punktevergabe'!A:B,2,FALSE))</f>
        <v>0</v>
      </c>
      <c r="H24" s="11"/>
      <c r="I24" s="29" t="str">
        <f>IF(ISNA(VLOOKUP(H24,'Wertung-Punktevergabe'!A:B,2,FALSE)),"0",VLOOKUP(H24,'Wertung-Punktevergabe'!A:B,2,FALSE))</f>
        <v>0</v>
      </c>
      <c r="J24" s="11"/>
      <c r="K24" s="29" t="str">
        <f>IF(ISNA(VLOOKUP(J24,'Wertung-Punktevergabe'!A:B,2,FALSE)),"0",VLOOKUP(J24,'Wertung-Punktevergabe'!A:B,2,FALSE))</f>
        <v>0</v>
      </c>
      <c r="L24" s="11"/>
      <c r="M24" s="29" t="str">
        <f>IF(ISNA(VLOOKUP(L24,'Wertung-Punktevergabe'!A:B,2,FALSE)),"0",VLOOKUP(L24,'Wertung-Punktevergabe'!A:B,2,FALSE))</f>
        <v>0</v>
      </c>
      <c r="N24" s="11"/>
      <c r="O24" s="29" t="str">
        <f>IF(ISNA(VLOOKUP(N24,'Wertung-Punktevergabe'!A:B,2,FALSE)),"0",VLOOKUP(N24,'Wertung-Punktevergabe'!A:B,2,FALSE))</f>
        <v>0</v>
      </c>
      <c r="P24" s="11"/>
      <c r="Q24" s="29" t="str">
        <f>IF(ISNA(VLOOKUP(P24,'Wertung-Punktevergabe'!A:B,2,FALSE)),"0",VLOOKUP(P24,'Wertung-Punktevergabe'!A:B,2,FALSE))</f>
        <v>0</v>
      </c>
      <c r="R24" s="11"/>
      <c r="S24" s="29" t="str">
        <f>IF(ISNA(VLOOKUP(R24,'Wertung-Punktevergabe'!A:B,2,FALSE)),"0",VLOOKUP(R24,'Wertung-Punktevergabe'!A:B,2,FALSE))</f>
        <v>0</v>
      </c>
      <c r="T24" s="55">
        <f t="shared" si="0"/>
        <v>0</v>
      </c>
      <c r="U24" s="45">
        <f t="shared" si="1"/>
        <v>15</v>
      </c>
    </row>
    <row r="25" spans="1:21" x14ac:dyDescent="0.2">
      <c r="A25" s="10"/>
      <c r="B25" s="10"/>
      <c r="C25" s="10"/>
      <c r="D25" s="11"/>
      <c r="E25" s="29" t="str">
        <f>IF(ISNA(VLOOKUP(D25,'Wertung-Punktevergabe'!A:B,2,FALSE)),"0",VLOOKUP(D25,'Wertung-Punktevergabe'!A:B,2,FALSE))</f>
        <v>0</v>
      </c>
      <c r="F25" s="11"/>
      <c r="G25" s="29" t="str">
        <f>IF(ISNA(VLOOKUP(F25,'Wertung-Punktevergabe'!A:B,2,FALSE)),"0",VLOOKUP(F25,'Wertung-Punktevergabe'!A:B,2,FALSE))</f>
        <v>0</v>
      </c>
      <c r="H25" s="11"/>
      <c r="I25" s="29" t="str">
        <f>IF(ISNA(VLOOKUP(H25,'Wertung-Punktevergabe'!A:B,2,FALSE)),"0",VLOOKUP(H25,'Wertung-Punktevergabe'!A:B,2,FALSE))</f>
        <v>0</v>
      </c>
      <c r="J25" s="11"/>
      <c r="K25" s="29" t="str">
        <f>IF(ISNA(VLOOKUP(J25,'Wertung-Punktevergabe'!A:B,2,FALSE)),"0",VLOOKUP(J25,'Wertung-Punktevergabe'!A:B,2,FALSE))</f>
        <v>0</v>
      </c>
      <c r="L25" s="11"/>
      <c r="M25" s="29" t="str">
        <f>IF(ISNA(VLOOKUP(L25,'Wertung-Punktevergabe'!A:B,2,FALSE)),"0",VLOOKUP(L25,'Wertung-Punktevergabe'!A:B,2,FALSE))</f>
        <v>0</v>
      </c>
      <c r="N25" s="11"/>
      <c r="O25" s="29" t="str">
        <f>IF(ISNA(VLOOKUP(N25,'Wertung-Punktevergabe'!A:B,2,FALSE)),"0",VLOOKUP(N25,'Wertung-Punktevergabe'!A:B,2,FALSE))</f>
        <v>0</v>
      </c>
      <c r="P25" s="11"/>
      <c r="Q25" s="29" t="str">
        <f>IF(ISNA(VLOOKUP(P25,'Wertung-Punktevergabe'!A:B,2,FALSE)),"0",VLOOKUP(P25,'Wertung-Punktevergabe'!A:B,2,FALSE))</f>
        <v>0</v>
      </c>
      <c r="R25" s="11"/>
      <c r="S25" s="29" t="str">
        <f>IF(ISNA(VLOOKUP(R25,'Wertung-Punktevergabe'!A:B,2,FALSE)),"0",VLOOKUP(R25,'Wertung-Punktevergabe'!A:B,2,FALSE))</f>
        <v>0</v>
      </c>
      <c r="T25" s="55">
        <f t="shared" si="0"/>
        <v>0</v>
      </c>
      <c r="U25" s="45">
        <f t="shared" si="1"/>
        <v>15</v>
      </c>
    </row>
    <row r="26" spans="1:21" x14ac:dyDescent="0.2">
      <c r="A26" s="10"/>
      <c r="B26" s="10"/>
      <c r="C26" s="10"/>
      <c r="D26" s="11"/>
      <c r="E26" s="29" t="str">
        <f>IF(ISNA(VLOOKUP(D26,'Wertung-Punktevergabe'!A:B,2,FALSE)),"0",VLOOKUP(D26,'Wertung-Punktevergabe'!A:B,2,FALSE))</f>
        <v>0</v>
      </c>
      <c r="F26" s="11"/>
      <c r="G26" s="29" t="str">
        <f>IF(ISNA(VLOOKUP(F26,'Wertung-Punktevergabe'!A:B,2,FALSE)),"0",VLOOKUP(F26,'Wertung-Punktevergabe'!A:B,2,FALSE))</f>
        <v>0</v>
      </c>
      <c r="H26" s="11"/>
      <c r="I26" s="29" t="str">
        <f>IF(ISNA(VLOOKUP(H26,'Wertung-Punktevergabe'!A:B,2,FALSE)),"0",VLOOKUP(H26,'Wertung-Punktevergabe'!A:B,2,FALSE))</f>
        <v>0</v>
      </c>
      <c r="J26" s="11"/>
      <c r="K26" s="29" t="str">
        <f>IF(ISNA(VLOOKUP(J26,'Wertung-Punktevergabe'!A:B,2,FALSE)),"0",VLOOKUP(J26,'Wertung-Punktevergabe'!A:B,2,FALSE))</f>
        <v>0</v>
      </c>
      <c r="L26" s="11"/>
      <c r="M26" s="29" t="str">
        <f>IF(ISNA(VLOOKUP(L26,'Wertung-Punktevergabe'!A:B,2,FALSE)),"0",VLOOKUP(L26,'Wertung-Punktevergabe'!A:B,2,FALSE))</f>
        <v>0</v>
      </c>
      <c r="N26" s="11"/>
      <c r="O26" s="29" t="str">
        <f>IF(ISNA(VLOOKUP(N26,'Wertung-Punktevergabe'!A:B,2,FALSE)),"0",VLOOKUP(N26,'Wertung-Punktevergabe'!A:B,2,FALSE))</f>
        <v>0</v>
      </c>
      <c r="P26" s="11"/>
      <c r="Q26" s="29" t="str">
        <f>IF(ISNA(VLOOKUP(P26,'Wertung-Punktevergabe'!A:B,2,FALSE)),"0",VLOOKUP(P26,'Wertung-Punktevergabe'!A:B,2,FALSE))</f>
        <v>0</v>
      </c>
      <c r="R26" s="11"/>
      <c r="S26" s="29" t="str">
        <f>IF(ISNA(VLOOKUP(R26,'Wertung-Punktevergabe'!A:B,2,FALSE)),"0",VLOOKUP(R26,'Wertung-Punktevergabe'!A:B,2,FALSE))</f>
        <v>0</v>
      </c>
      <c r="T26" s="55">
        <f t="shared" si="0"/>
        <v>0</v>
      </c>
      <c r="U26" s="45">
        <f t="shared" si="1"/>
        <v>15</v>
      </c>
    </row>
    <row r="27" spans="1:21" x14ac:dyDescent="0.2">
      <c r="A27" s="10"/>
      <c r="B27" s="10"/>
      <c r="C27" s="10"/>
      <c r="D27" s="11"/>
      <c r="E27" s="29" t="str">
        <f>IF(ISNA(VLOOKUP(D27,'Wertung-Punktevergabe'!A:B,2,FALSE)),"0",VLOOKUP(D27,'Wertung-Punktevergabe'!A:B,2,FALSE))</f>
        <v>0</v>
      </c>
      <c r="F27" s="11"/>
      <c r="G27" s="29" t="str">
        <f>IF(ISNA(VLOOKUP(F27,'Wertung-Punktevergabe'!A:B,2,FALSE)),"0",VLOOKUP(F27,'Wertung-Punktevergabe'!A:B,2,FALSE))</f>
        <v>0</v>
      </c>
      <c r="H27" s="11"/>
      <c r="I27" s="29" t="str">
        <f>IF(ISNA(VLOOKUP(H27,'Wertung-Punktevergabe'!A:B,2,FALSE)),"0",VLOOKUP(H27,'Wertung-Punktevergabe'!A:B,2,FALSE))</f>
        <v>0</v>
      </c>
      <c r="J27" s="11"/>
      <c r="K27" s="29" t="str">
        <f>IF(ISNA(VLOOKUP(J27,'Wertung-Punktevergabe'!A:B,2,FALSE)),"0",VLOOKUP(J27,'Wertung-Punktevergabe'!A:B,2,FALSE))</f>
        <v>0</v>
      </c>
      <c r="L27" s="11"/>
      <c r="M27" s="29" t="str">
        <f>IF(ISNA(VLOOKUP(L27,'Wertung-Punktevergabe'!A:B,2,FALSE)),"0",VLOOKUP(L27,'Wertung-Punktevergabe'!A:B,2,FALSE))</f>
        <v>0</v>
      </c>
      <c r="N27" s="11"/>
      <c r="O27" s="29" t="str">
        <f>IF(ISNA(VLOOKUP(N27,'Wertung-Punktevergabe'!A:B,2,FALSE)),"0",VLOOKUP(N27,'Wertung-Punktevergabe'!A:B,2,FALSE))</f>
        <v>0</v>
      </c>
      <c r="P27" s="11"/>
      <c r="Q27" s="29" t="str">
        <f>IF(ISNA(VLOOKUP(P27,'Wertung-Punktevergabe'!A:B,2,FALSE)),"0",VLOOKUP(P27,'Wertung-Punktevergabe'!A:B,2,FALSE))</f>
        <v>0</v>
      </c>
      <c r="R27" s="11"/>
      <c r="S27" s="29" t="str">
        <f>IF(ISNA(VLOOKUP(R27,'Wertung-Punktevergabe'!A:B,2,FALSE)),"0",VLOOKUP(R27,'Wertung-Punktevergabe'!A:B,2,FALSE))</f>
        <v>0</v>
      </c>
      <c r="T27" s="55">
        <f t="shared" si="0"/>
        <v>0</v>
      </c>
      <c r="U27" s="45">
        <f t="shared" si="1"/>
        <v>15</v>
      </c>
    </row>
    <row r="28" spans="1:21" x14ac:dyDescent="0.2">
      <c r="A28" s="10"/>
      <c r="B28" s="10"/>
      <c r="C28" s="10"/>
      <c r="D28" s="11"/>
      <c r="E28" s="29" t="str">
        <f>IF(ISNA(VLOOKUP(D28,'Wertung-Punktevergabe'!A:B,2,FALSE)),"0",VLOOKUP(D28,'Wertung-Punktevergabe'!A:B,2,FALSE))</f>
        <v>0</v>
      </c>
      <c r="F28" s="11"/>
      <c r="G28" s="29" t="str">
        <f>IF(ISNA(VLOOKUP(F28,'Wertung-Punktevergabe'!A:B,2,FALSE)),"0",VLOOKUP(F28,'Wertung-Punktevergabe'!A:B,2,FALSE))</f>
        <v>0</v>
      </c>
      <c r="H28" s="11"/>
      <c r="I28" s="29" t="str">
        <f>IF(ISNA(VLOOKUP(H28,'Wertung-Punktevergabe'!A:B,2,FALSE)),"0",VLOOKUP(H28,'Wertung-Punktevergabe'!A:B,2,FALSE))</f>
        <v>0</v>
      </c>
      <c r="J28" s="11"/>
      <c r="K28" s="29" t="str">
        <f>IF(ISNA(VLOOKUP(J28,'Wertung-Punktevergabe'!A:B,2,FALSE)),"0",VLOOKUP(J28,'Wertung-Punktevergabe'!A:B,2,FALSE))</f>
        <v>0</v>
      </c>
      <c r="L28" s="11"/>
      <c r="M28" s="29" t="str">
        <f>IF(ISNA(VLOOKUP(L28,'Wertung-Punktevergabe'!A:B,2,FALSE)),"0",VLOOKUP(L28,'Wertung-Punktevergabe'!A:B,2,FALSE))</f>
        <v>0</v>
      </c>
      <c r="N28" s="11"/>
      <c r="O28" s="29" t="str">
        <f>IF(ISNA(VLOOKUP(N28,'Wertung-Punktevergabe'!A:B,2,FALSE)),"0",VLOOKUP(N28,'Wertung-Punktevergabe'!A:B,2,FALSE))</f>
        <v>0</v>
      </c>
      <c r="P28" s="11"/>
      <c r="Q28" s="29" t="str">
        <f>IF(ISNA(VLOOKUP(P28,'Wertung-Punktevergabe'!A:B,2,FALSE)),"0",VLOOKUP(P28,'Wertung-Punktevergabe'!A:B,2,FALSE))</f>
        <v>0</v>
      </c>
      <c r="R28" s="11"/>
      <c r="S28" s="29" t="str">
        <f>IF(ISNA(VLOOKUP(R28,'Wertung-Punktevergabe'!A:B,2,FALSE)),"0",VLOOKUP(R28,'Wertung-Punktevergabe'!A:B,2,FALSE))</f>
        <v>0</v>
      </c>
      <c r="T28" s="55">
        <f t="shared" si="0"/>
        <v>0</v>
      </c>
      <c r="U28" s="45">
        <f t="shared" si="1"/>
        <v>15</v>
      </c>
    </row>
    <row r="29" spans="1:21" x14ac:dyDescent="0.2">
      <c r="A29" s="10"/>
      <c r="B29" s="10"/>
      <c r="C29" s="10"/>
      <c r="D29" s="11"/>
      <c r="E29" s="29" t="str">
        <f>IF(ISNA(VLOOKUP(D29,'Wertung-Punktevergabe'!A:B,2,FALSE)),"0",VLOOKUP(D29,'Wertung-Punktevergabe'!A:B,2,FALSE))</f>
        <v>0</v>
      </c>
      <c r="F29" s="11"/>
      <c r="G29" s="29" t="str">
        <f>IF(ISNA(VLOOKUP(F29,'Wertung-Punktevergabe'!A:B,2,FALSE)),"0",VLOOKUP(F29,'Wertung-Punktevergabe'!A:B,2,FALSE))</f>
        <v>0</v>
      </c>
      <c r="H29" s="11"/>
      <c r="I29" s="29" t="str">
        <f>IF(ISNA(VLOOKUP(H29,'Wertung-Punktevergabe'!A:B,2,FALSE)),"0",VLOOKUP(H29,'Wertung-Punktevergabe'!A:B,2,FALSE))</f>
        <v>0</v>
      </c>
      <c r="J29" s="11"/>
      <c r="K29" s="29" t="str">
        <f>IF(ISNA(VLOOKUP(J29,'Wertung-Punktevergabe'!A:B,2,FALSE)),"0",VLOOKUP(J29,'Wertung-Punktevergabe'!A:B,2,FALSE))</f>
        <v>0</v>
      </c>
      <c r="L29" s="11"/>
      <c r="M29" s="29" t="str">
        <f>IF(ISNA(VLOOKUP(L29,'Wertung-Punktevergabe'!A:B,2,FALSE)),"0",VLOOKUP(L29,'Wertung-Punktevergabe'!A:B,2,FALSE))</f>
        <v>0</v>
      </c>
      <c r="N29" s="11"/>
      <c r="O29" s="29" t="str">
        <f>IF(ISNA(VLOOKUP(N29,'Wertung-Punktevergabe'!A:B,2,FALSE)),"0",VLOOKUP(N29,'Wertung-Punktevergabe'!A:B,2,FALSE))</f>
        <v>0</v>
      </c>
      <c r="P29" s="11"/>
      <c r="Q29" s="29" t="str">
        <f>IF(ISNA(VLOOKUP(P29,'Wertung-Punktevergabe'!A:B,2,FALSE)),"0",VLOOKUP(P29,'Wertung-Punktevergabe'!A:B,2,FALSE))</f>
        <v>0</v>
      </c>
      <c r="R29" s="11"/>
      <c r="S29" s="29" t="str">
        <f>IF(ISNA(VLOOKUP(R29,'Wertung-Punktevergabe'!A:B,2,FALSE)),"0",VLOOKUP(R29,'Wertung-Punktevergabe'!A:B,2,FALSE))</f>
        <v>0</v>
      </c>
      <c r="T29" s="55">
        <f t="shared" si="0"/>
        <v>0</v>
      </c>
      <c r="U29" s="45">
        <f t="shared" si="1"/>
        <v>15</v>
      </c>
    </row>
    <row r="30" spans="1:21" x14ac:dyDescent="0.2">
      <c r="A30" s="10"/>
      <c r="B30" s="10"/>
      <c r="C30" s="10"/>
      <c r="D30" s="11"/>
      <c r="E30" s="29" t="str">
        <f>IF(ISNA(VLOOKUP(D30,'Wertung-Punktevergabe'!A:B,2,FALSE)),"0",VLOOKUP(D30,'Wertung-Punktevergabe'!A:B,2,FALSE))</f>
        <v>0</v>
      </c>
      <c r="F30" s="11"/>
      <c r="G30" s="29" t="str">
        <f>IF(ISNA(VLOOKUP(F30,'Wertung-Punktevergabe'!A:B,2,FALSE)),"0",VLOOKUP(F30,'Wertung-Punktevergabe'!A:B,2,FALSE))</f>
        <v>0</v>
      </c>
      <c r="H30" s="11"/>
      <c r="I30" s="29" t="str">
        <f>IF(ISNA(VLOOKUP(H30,'Wertung-Punktevergabe'!A:B,2,FALSE)),"0",VLOOKUP(H30,'Wertung-Punktevergabe'!A:B,2,FALSE))</f>
        <v>0</v>
      </c>
      <c r="J30" s="11"/>
      <c r="K30" s="29" t="str">
        <f>IF(ISNA(VLOOKUP(J30,'Wertung-Punktevergabe'!A:B,2,FALSE)),"0",VLOOKUP(J30,'Wertung-Punktevergabe'!A:B,2,FALSE))</f>
        <v>0</v>
      </c>
      <c r="L30" s="11"/>
      <c r="M30" s="29" t="str">
        <f>IF(ISNA(VLOOKUP(L30,'Wertung-Punktevergabe'!A:B,2,FALSE)),"0",VLOOKUP(L30,'Wertung-Punktevergabe'!A:B,2,FALSE))</f>
        <v>0</v>
      </c>
      <c r="N30" s="11"/>
      <c r="O30" s="29" t="str">
        <f>IF(ISNA(VLOOKUP(N30,'Wertung-Punktevergabe'!A:B,2,FALSE)),"0",VLOOKUP(N30,'Wertung-Punktevergabe'!A:B,2,FALSE))</f>
        <v>0</v>
      </c>
      <c r="P30" s="11"/>
      <c r="Q30" s="29" t="str">
        <f>IF(ISNA(VLOOKUP(P30,'Wertung-Punktevergabe'!A:B,2,FALSE)),"0",VLOOKUP(P30,'Wertung-Punktevergabe'!A:B,2,FALSE))</f>
        <v>0</v>
      </c>
      <c r="R30" s="11"/>
      <c r="S30" s="29" t="str">
        <f>IF(ISNA(VLOOKUP(R30,'Wertung-Punktevergabe'!A:B,2,FALSE)),"0",VLOOKUP(R30,'Wertung-Punktevergabe'!A:B,2,FALSE))</f>
        <v>0</v>
      </c>
      <c r="T30" s="55">
        <f t="shared" si="0"/>
        <v>0</v>
      </c>
      <c r="U30" s="45">
        <f t="shared" si="1"/>
        <v>15</v>
      </c>
    </row>
    <row r="31" spans="1:21" x14ac:dyDescent="0.2">
      <c r="A31" s="10"/>
      <c r="B31" s="10"/>
      <c r="C31" s="10"/>
      <c r="D31" s="11"/>
      <c r="E31" s="29" t="str">
        <f>IF(ISNA(VLOOKUP(D31,'Wertung-Punktevergabe'!A:B,2,FALSE)),"0",VLOOKUP(D31,'Wertung-Punktevergabe'!A:B,2,FALSE))</f>
        <v>0</v>
      </c>
      <c r="F31" s="11"/>
      <c r="G31" s="29" t="str">
        <f>IF(ISNA(VLOOKUP(F31,'Wertung-Punktevergabe'!A:B,2,FALSE)),"0",VLOOKUP(F31,'Wertung-Punktevergabe'!A:B,2,FALSE))</f>
        <v>0</v>
      </c>
      <c r="H31" s="11"/>
      <c r="I31" s="29" t="str">
        <f>IF(ISNA(VLOOKUP(H31,'Wertung-Punktevergabe'!A:B,2,FALSE)),"0",VLOOKUP(H31,'Wertung-Punktevergabe'!A:B,2,FALSE))</f>
        <v>0</v>
      </c>
      <c r="J31" s="11"/>
      <c r="K31" s="29" t="str">
        <f>IF(ISNA(VLOOKUP(J31,'Wertung-Punktevergabe'!A:B,2,FALSE)),"0",VLOOKUP(J31,'Wertung-Punktevergabe'!A:B,2,FALSE))</f>
        <v>0</v>
      </c>
      <c r="L31" s="11"/>
      <c r="M31" s="29" t="str">
        <f>IF(ISNA(VLOOKUP(L31,'Wertung-Punktevergabe'!A:B,2,FALSE)),"0",VLOOKUP(L31,'Wertung-Punktevergabe'!A:B,2,FALSE))</f>
        <v>0</v>
      </c>
      <c r="N31" s="11"/>
      <c r="O31" s="29" t="str">
        <f>IF(ISNA(VLOOKUP(N31,'Wertung-Punktevergabe'!A:B,2,FALSE)),"0",VLOOKUP(N31,'Wertung-Punktevergabe'!A:B,2,FALSE))</f>
        <v>0</v>
      </c>
      <c r="P31" s="11"/>
      <c r="Q31" s="29" t="str">
        <f>IF(ISNA(VLOOKUP(P31,'Wertung-Punktevergabe'!A:B,2,FALSE)),"0",VLOOKUP(P31,'Wertung-Punktevergabe'!A:B,2,FALSE))</f>
        <v>0</v>
      </c>
      <c r="R31" s="11"/>
      <c r="S31" s="29" t="str">
        <f>IF(ISNA(VLOOKUP(R31,'Wertung-Punktevergabe'!A:B,2,FALSE)),"0",VLOOKUP(R31,'Wertung-Punktevergabe'!A:B,2,FALSE))</f>
        <v>0</v>
      </c>
      <c r="T31" s="55">
        <f t="shared" si="0"/>
        <v>0</v>
      </c>
      <c r="U31" s="45">
        <f t="shared" si="1"/>
        <v>15</v>
      </c>
    </row>
    <row r="32" spans="1:21" x14ac:dyDescent="0.2">
      <c r="A32" s="10"/>
      <c r="B32" s="10"/>
      <c r="C32" s="10"/>
      <c r="D32" s="11"/>
      <c r="E32" s="29" t="str">
        <f>IF(ISNA(VLOOKUP(D32,'Wertung-Punktevergabe'!A:B,2,FALSE)),"0",VLOOKUP(D32,'Wertung-Punktevergabe'!A:B,2,FALSE))</f>
        <v>0</v>
      </c>
      <c r="F32" s="11"/>
      <c r="G32" s="29" t="str">
        <f>IF(ISNA(VLOOKUP(F32,'Wertung-Punktevergabe'!A:B,2,FALSE)),"0",VLOOKUP(F32,'Wertung-Punktevergabe'!A:B,2,FALSE))</f>
        <v>0</v>
      </c>
      <c r="H32" s="11"/>
      <c r="I32" s="29" t="str">
        <f>IF(ISNA(VLOOKUP(H32,'Wertung-Punktevergabe'!A:B,2,FALSE)),"0",VLOOKUP(H32,'Wertung-Punktevergabe'!A:B,2,FALSE))</f>
        <v>0</v>
      </c>
      <c r="J32" s="11"/>
      <c r="K32" s="29" t="str">
        <f>IF(ISNA(VLOOKUP(J32,'Wertung-Punktevergabe'!A:B,2,FALSE)),"0",VLOOKUP(J32,'Wertung-Punktevergabe'!A:B,2,FALSE))</f>
        <v>0</v>
      </c>
      <c r="L32" s="11"/>
      <c r="M32" s="29" t="str">
        <f>IF(ISNA(VLOOKUP(L32,'Wertung-Punktevergabe'!A:B,2,FALSE)),"0",VLOOKUP(L32,'Wertung-Punktevergabe'!A:B,2,FALSE))</f>
        <v>0</v>
      </c>
      <c r="N32" s="11"/>
      <c r="O32" s="29" t="str">
        <f>IF(ISNA(VLOOKUP(N32,'Wertung-Punktevergabe'!A:B,2,FALSE)),"0",VLOOKUP(N32,'Wertung-Punktevergabe'!A:B,2,FALSE))</f>
        <v>0</v>
      </c>
      <c r="P32" s="11"/>
      <c r="Q32" s="29" t="str">
        <f>IF(ISNA(VLOOKUP(P32,'Wertung-Punktevergabe'!A:B,2,FALSE)),"0",VLOOKUP(P32,'Wertung-Punktevergabe'!A:B,2,FALSE))</f>
        <v>0</v>
      </c>
      <c r="R32" s="11"/>
      <c r="S32" s="29" t="str">
        <f>IF(ISNA(VLOOKUP(R32,'Wertung-Punktevergabe'!A:B,2,FALSE)),"0",VLOOKUP(R32,'Wertung-Punktevergabe'!A:B,2,FALSE))</f>
        <v>0</v>
      </c>
      <c r="T32" s="55">
        <f t="shared" si="0"/>
        <v>0</v>
      </c>
      <c r="U32" s="45">
        <f t="shared" si="1"/>
        <v>15</v>
      </c>
    </row>
    <row r="33" spans="1:21" x14ac:dyDescent="0.2">
      <c r="A33" s="10"/>
      <c r="B33" s="10"/>
      <c r="C33" s="10"/>
      <c r="D33" s="11"/>
      <c r="E33" s="29" t="str">
        <f>IF(ISNA(VLOOKUP(D33,'Wertung-Punktevergabe'!A:B,2,FALSE)),"0",VLOOKUP(D33,'Wertung-Punktevergabe'!A:B,2,FALSE))</f>
        <v>0</v>
      </c>
      <c r="F33" s="11"/>
      <c r="G33" s="29" t="str">
        <f>IF(ISNA(VLOOKUP(F33,'Wertung-Punktevergabe'!A:B,2,FALSE)),"0",VLOOKUP(F33,'Wertung-Punktevergabe'!A:B,2,FALSE))</f>
        <v>0</v>
      </c>
      <c r="H33" s="11"/>
      <c r="I33" s="29" t="str">
        <f>IF(ISNA(VLOOKUP(H33,'Wertung-Punktevergabe'!A:B,2,FALSE)),"0",VLOOKUP(H33,'Wertung-Punktevergabe'!A:B,2,FALSE))</f>
        <v>0</v>
      </c>
      <c r="J33" s="11"/>
      <c r="K33" s="29" t="str">
        <f>IF(ISNA(VLOOKUP(J33,'Wertung-Punktevergabe'!A:B,2,FALSE)),"0",VLOOKUP(J33,'Wertung-Punktevergabe'!A:B,2,FALSE))</f>
        <v>0</v>
      </c>
      <c r="L33" s="11"/>
      <c r="M33" s="29" t="str">
        <f>IF(ISNA(VLOOKUP(L33,'Wertung-Punktevergabe'!A:B,2,FALSE)),"0",VLOOKUP(L33,'Wertung-Punktevergabe'!A:B,2,FALSE))</f>
        <v>0</v>
      </c>
      <c r="N33" s="11"/>
      <c r="O33" s="29" t="str">
        <f>IF(ISNA(VLOOKUP(N33,'Wertung-Punktevergabe'!A:B,2,FALSE)),"0",VLOOKUP(N33,'Wertung-Punktevergabe'!A:B,2,FALSE))</f>
        <v>0</v>
      </c>
      <c r="P33" s="11"/>
      <c r="Q33" s="29" t="str">
        <f>IF(ISNA(VLOOKUP(P33,'Wertung-Punktevergabe'!A:B,2,FALSE)),"0",VLOOKUP(P33,'Wertung-Punktevergabe'!A:B,2,FALSE))</f>
        <v>0</v>
      </c>
      <c r="R33" s="11"/>
      <c r="S33" s="29" t="str">
        <f>IF(ISNA(VLOOKUP(R33,'Wertung-Punktevergabe'!A:B,2,FALSE)),"0",VLOOKUP(R33,'Wertung-Punktevergabe'!A:B,2,FALSE))</f>
        <v>0</v>
      </c>
      <c r="T33" s="55">
        <f t="shared" si="0"/>
        <v>0</v>
      </c>
      <c r="U33" s="45">
        <f t="shared" si="1"/>
        <v>15</v>
      </c>
    </row>
    <row r="34" spans="1:21" x14ac:dyDescent="0.2">
      <c r="A34" s="10"/>
      <c r="B34" s="10"/>
      <c r="C34" s="10"/>
      <c r="D34" s="11"/>
      <c r="E34" s="29" t="str">
        <f>IF(ISNA(VLOOKUP(D34,'Wertung-Punktevergabe'!A:B,2,FALSE)),"0",VLOOKUP(D34,'Wertung-Punktevergabe'!A:B,2,FALSE))</f>
        <v>0</v>
      </c>
      <c r="F34" s="11"/>
      <c r="G34" s="29" t="str">
        <f>IF(ISNA(VLOOKUP(F34,'Wertung-Punktevergabe'!A:B,2,FALSE)),"0",VLOOKUP(F34,'Wertung-Punktevergabe'!A:B,2,FALSE))</f>
        <v>0</v>
      </c>
      <c r="H34" s="11"/>
      <c r="I34" s="29" t="str">
        <f>IF(ISNA(VLOOKUP(H34,'Wertung-Punktevergabe'!A:B,2,FALSE)),"0",VLOOKUP(H34,'Wertung-Punktevergabe'!A:B,2,FALSE))</f>
        <v>0</v>
      </c>
      <c r="J34" s="11"/>
      <c r="K34" s="29" t="str">
        <f>IF(ISNA(VLOOKUP(J34,'Wertung-Punktevergabe'!A:B,2,FALSE)),"0",VLOOKUP(J34,'Wertung-Punktevergabe'!A:B,2,FALSE))</f>
        <v>0</v>
      </c>
      <c r="L34" s="11"/>
      <c r="M34" s="29" t="str">
        <f>IF(ISNA(VLOOKUP(L34,'Wertung-Punktevergabe'!A:B,2,FALSE)),"0",VLOOKUP(L34,'Wertung-Punktevergabe'!A:B,2,FALSE))</f>
        <v>0</v>
      </c>
      <c r="N34" s="11"/>
      <c r="O34" s="29" t="str">
        <f>IF(ISNA(VLOOKUP(N34,'Wertung-Punktevergabe'!A:B,2,FALSE)),"0",VLOOKUP(N34,'Wertung-Punktevergabe'!A:B,2,FALSE))</f>
        <v>0</v>
      </c>
      <c r="P34" s="11"/>
      <c r="Q34" s="29" t="str">
        <f>IF(ISNA(VLOOKUP(P34,'Wertung-Punktevergabe'!A:B,2,FALSE)),"0",VLOOKUP(P34,'Wertung-Punktevergabe'!A:B,2,FALSE))</f>
        <v>0</v>
      </c>
      <c r="R34" s="11"/>
      <c r="S34" s="29" t="str">
        <f>IF(ISNA(VLOOKUP(R34,'Wertung-Punktevergabe'!A:B,2,FALSE)),"0",VLOOKUP(R34,'Wertung-Punktevergabe'!A:B,2,FALSE))</f>
        <v>0</v>
      </c>
      <c r="T34" s="55">
        <f t="shared" si="0"/>
        <v>0</v>
      </c>
      <c r="U34" s="45">
        <f t="shared" si="1"/>
        <v>15</v>
      </c>
    </row>
    <row r="35" spans="1:21" x14ac:dyDescent="0.2">
      <c r="A35" s="10"/>
      <c r="B35" s="10"/>
      <c r="C35" s="10"/>
      <c r="D35" s="11"/>
      <c r="E35" s="29" t="str">
        <f>IF(ISNA(VLOOKUP(D35,'Wertung-Punktevergabe'!A:B,2,FALSE)),"0",VLOOKUP(D35,'Wertung-Punktevergabe'!A:B,2,FALSE))</f>
        <v>0</v>
      </c>
      <c r="F35" s="11"/>
      <c r="G35" s="29" t="str">
        <f>IF(ISNA(VLOOKUP(F35,'Wertung-Punktevergabe'!A:B,2,FALSE)),"0",VLOOKUP(F35,'Wertung-Punktevergabe'!A:B,2,FALSE))</f>
        <v>0</v>
      </c>
      <c r="H35" s="11"/>
      <c r="I35" s="29" t="str">
        <f>IF(ISNA(VLOOKUP(H35,'Wertung-Punktevergabe'!A:B,2,FALSE)),"0",VLOOKUP(H35,'Wertung-Punktevergabe'!A:B,2,FALSE))</f>
        <v>0</v>
      </c>
      <c r="J35" s="11"/>
      <c r="K35" s="29" t="str">
        <f>IF(ISNA(VLOOKUP(J35,'Wertung-Punktevergabe'!A:B,2,FALSE)),"0",VLOOKUP(J35,'Wertung-Punktevergabe'!A:B,2,FALSE))</f>
        <v>0</v>
      </c>
      <c r="L35" s="11"/>
      <c r="M35" s="29" t="str">
        <f>IF(ISNA(VLOOKUP(L35,'Wertung-Punktevergabe'!A:B,2,FALSE)),"0",VLOOKUP(L35,'Wertung-Punktevergabe'!A:B,2,FALSE))</f>
        <v>0</v>
      </c>
      <c r="N35" s="11"/>
      <c r="O35" s="29" t="str">
        <f>IF(ISNA(VLOOKUP(N35,'Wertung-Punktevergabe'!A:B,2,FALSE)),"0",VLOOKUP(N35,'Wertung-Punktevergabe'!A:B,2,FALSE))</f>
        <v>0</v>
      </c>
      <c r="P35" s="11"/>
      <c r="Q35" s="29" t="str">
        <f>IF(ISNA(VLOOKUP(P35,'Wertung-Punktevergabe'!A:B,2,FALSE)),"0",VLOOKUP(P35,'Wertung-Punktevergabe'!A:B,2,FALSE))</f>
        <v>0</v>
      </c>
      <c r="R35" s="11"/>
      <c r="S35" s="29" t="str">
        <f>IF(ISNA(VLOOKUP(R35,'Wertung-Punktevergabe'!A:B,2,FALSE)),"0",VLOOKUP(R35,'Wertung-Punktevergabe'!A:B,2,FALSE))</f>
        <v>0</v>
      </c>
      <c r="T35" s="55">
        <f t="shared" si="0"/>
        <v>0</v>
      </c>
      <c r="U35" s="45">
        <f t="shared" si="1"/>
        <v>15</v>
      </c>
    </row>
    <row r="36" spans="1:21" x14ac:dyDescent="0.2">
      <c r="A36" s="10"/>
      <c r="B36" s="10"/>
      <c r="C36" s="10"/>
      <c r="D36" s="11"/>
      <c r="E36" s="29" t="str">
        <f>IF(ISNA(VLOOKUP(D36,'Wertung-Punktevergabe'!A:B,2,FALSE)),"0",VLOOKUP(D36,'Wertung-Punktevergabe'!A:B,2,FALSE))</f>
        <v>0</v>
      </c>
      <c r="F36" s="11"/>
      <c r="G36" s="29" t="str">
        <f>IF(ISNA(VLOOKUP(F36,'Wertung-Punktevergabe'!A:B,2,FALSE)),"0",VLOOKUP(F36,'Wertung-Punktevergabe'!A:B,2,FALSE))</f>
        <v>0</v>
      </c>
      <c r="H36" s="11"/>
      <c r="I36" s="29" t="str">
        <f>IF(ISNA(VLOOKUP(H36,'Wertung-Punktevergabe'!A:B,2,FALSE)),"0",VLOOKUP(H36,'Wertung-Punktevergabe'!A:B,2,FALSE))</f>
        <v>0</v>
      </c>
      <c r="J36" s="11"/>
      <c r="K36" s="29" t="str">
        <f>IF(ISNA(VLOOKUP(J36,'Wertung-Punktevergabe'!A:B,2,FALSE)),"0",VLOOKUP(J36,'Wertung-Punktevergabe'!A:B,2,FALSE))</f>
        <v>0</v>
      </c>
      <c r="L36" s="11"/>
      <c r="M36" s="29" t="str">
        <f>IF(ISNA(VLOOKUP(L36,'Wertung-Punktevergabe'!A:B,2,FALSE)),"0",VLOOKUP(L36,'Wertung-Punktevergabe'!A:B,2,FALSE))</f>
        <v>0</v>
      </c>
      <c r="N36" s="11"/>
      <c r="O36" s="29" t="str">
        <f>IF(ISNA(VLOOKUP(N36,'Wertung-Punktevergabe'!A:B,2,FALSE)),"0",VLOOKUP(N36,'Wertung-Punktevergabe'!A:B,2,FALSE))</f>
        <v>0</v>
      </c>
      <c r="P36" s="11"/>
      <c r="Q36" s="29" t="str">
        <f>IF(ISNA(VLOOKUP(P36,'Wertung-Punktevergabe'!A:B,2,FALSE)),"0",VLOOKUP(P36,'Wertung-Punktevergabe'!A:B,2,FALSE))</f>
        <v>0</v>
      </c>
      <c r="R36" s="11"/>
      <c r="S36" s="29" t="str">
        <f>IF(ISNA(VLOOKUP(R36,'Wertung-Punktevergabe'!A:B,2,FALSE)),"0",VLOOKUP(R36,'Wertung-Punktevergabe'!A:B,2,FALSE))</f>
        <v>0</v>
      </c>
      <c r="T36" s="55">
        <f t="shared" si="0"/>
        <v>0</v>
      </c>
      <c r="U36" s="45">
        <f t="shared" si="1"/>
        <v>15</v>
      </c>
    </row>
    <row r="37" spans="1:21" x14ac:dyDescent="0.2">
      <c r="A37" s="10"/>
      <c r="B37" s="10"/>
      <c r="C37" s="10"/>
      <c r="D37" s="11"/>
      <c r="E37" s="29" t="str">
        <f>IF(ISNA(VLOOKUP(D37,'Wertung-Punktevergabe'!A:B,2,FALSE)),"0",VLOOKUP(D37,'Wertung-Punktevergabe'!A:B,2,FALSE))</f>
        <v>0</v>
      </c>
      <c r="F37" s="11"/>
      <c r="G37" s="29" t="str">
        <f>IF(ISNA(VLOOKUP(F37,'Wertung-Punktevergabe'!A:B,2,FALSE)),"0",VLOOKUP(F37,'Wertung-Punktevergabe'!A:B,2,FALSE))</f>
        <v>0</v>
      </c>
      <c r="H37" s="11"/>
      <c r="I37" s="29" t="str">
        <f>IF(ISNA(VLOOKUP(H37,'Wertung-Punktevergabe'!A:B,2,FALSE)),"0",VLOOKUP(H37,'Wertung-Punktevergabe'!A:B,2,FALSE))</f>
        <v>0</v>
      </c>
      <c r="J37" s="11"/>
      <c r="K37" s="29" t="str">
        <f>IF(ISNA(VLOOKUP(J37,'Wertung-Punktevergabe'!A:B,2,FALSE)),"0",VLOOKUP(J37,'Wertung-Punktevergabe'!A:B,2,FALSE))</f>
        <v>0</v>
      </c>
      <c r="L37" s="11"/>
      <c r="M37" s="29" t="str">
        <f>IF(ISNA(VLOOKUP(L37,'Wertung-Punktevergabe'!A:B,2,FALSE)),"0",VLOOKUP(L37,'Wertung-Punktevergabe'!A:B,2,FALSE))</f>
        <v>0</v>
      </c>
      <c r="N37" s="11"/>
      <c r="O37" s="29" t="str">
        <f>IF(ISNA(VLOOKUP(N37,'Wertung-Punktevergabe'!A:B,2,FALSE)),"0",VLOOKUP(N37,'Wertung-Punktevergabe'!A:B,2,FALSE))</f>
        <v>0</v>
      </c>
      <c r="P37" s="11"/>
      <c r="Q37" s="29" t="str">
        <f>IF(ISNA(VLOOKUP(P37,'Wertung-Punktevergabe'!A:B,2,FALSE)),"0",VLOOKUP(P37,'Wertung-Punktevergabe'!A:B,2,FALSE))</f>
        <v>0</v>
      </c>
      <c r="R37" s="11"/>
      <c r="S37" s="29" t="str">
        <f>IF(ISNA(VLOOKUP(R37,'Wertung-Punktevergabe'!A:B,2,FALSE)),"0",VLOOKUP(R37,'Wertung-Punktevergabe'!A:B,2,FALSE))</f>
        <v>0</v>
      </c>
      <c r="T37" s="55">
        <f t="shared" si="0"/>
        <v>0</v>
      </c>
      <c r="U37" s="45">
        <f t="shared" si="1"/>
        <v>15</v>
      </c>
    </row>
    <row r="38" spans="1:21" x14ac:dyDescent="0.2">
      <c r="A38" s="10"/>
      <c r="B38" s="10"/>
      <c r="C38" s="10"/>
      <c r="D38" s="11"/>
      <c r="E38" s="29" t="str">
        <f>IF(ISNA(VLOOKUP(D38,'Wertung-Punktevergabe'!A:B,2,FALSE)),"0",VLOOKUP(D38,'Wertung-Punktevergabe'!A:B,2,FALSE))</f>
        <v>0</v>
      </c>
      <c r="F38" s="11"/>
      <c r="G38" s="29" t="str">
        <f>IF(ISNA(VLOOKUP(F38,'Wertung-Punktevergabe'!A:B,2,FALSE)),"0",VLOOKUP(F38,'Wertung-Punktevergabe'!A:B,2,FALSE))</f>
        <v>0</v>
      </c>
      <c r="H38" s="11"/>
      <c r="I38" s="29" t="str">
        <f>IF(ISNA(VLOOKUP(H38,'Wertung-Punktevergabe'!A:B,2,FALSE)),"0",VLOOKUP(H38,'Wertung-Punktevergabe'!A:B,2,FALSE))</f>
        <v>0</v>
      </c>
      <c r="J38" s="11"/>
      <c r="K38" s="29" t="str">
        <f>IF(ISNA(VLOOKUP(J38,'Wertung-Punktevergabe'!A:B,2,FALSE)),"0",VLOOKUP(J38,'Wertung-Punktevergabe'!A:B,2,FALSE))</f>
        <v>0</v>
      </c>
      <c r="L38" s="11"/>
      <c r="M38" s="29" t="str">
        <f>IF(ISNA(VLOOKUP(L38,'Wertung-Punktevergabe'!A:B,2,FALSE)),"0",VLOOKUP(L38,'Wertung-Punktevergabe'!A:B,2,FALSE))</f>
        <v>0</v>
      </c>
      <c r="N38" s="11"/>
      <c r="O38" s="29" t="str">
        <f>IF(ISNA(VLOOKUP(N38,'Wertung-Punktevergabe'!A:B,2,FALSE)),"0",VLOOKUP(N38,'Wertung-Punktevergabe'!A:B,2,FALSE))</f>
        <v>0</v>
      </c>
      <c r="P38" s="11"/>
      <c r="Q38" s="29" t="str">
        <f>IF(ISNA(VLOOKUP(P38,'Wertung-Punktevergabe'!A:B,2,FALSE)),"0",VLOOKUP(P38,'Wertung-Punktevergabe'!A:B,2,FALSE))</f>
        <v>0</v>
      </c>
      <c r="R38" s="11"/>
      <c r="S38" s="29" t="str">
        <f>IF(ISNA(VLOOKUP(R38,'Wertung-Punktevergabe'!A:B,2,FALSE)),"0",VLOOKUP(R38,'Wertung-Punktevergabe'!A:B,2,FALSE))</f>
        <v>0</v>
      </c>
      <c r="T38" s="55">
        <f t="shared" si="0"/>
        <v>0</v>
      </c>
      <c r="U38" s="45">
        <f t="shared" si="1"/>
        <v>15</v>
      </c>
    </row>
    <row r="39" spans="1:21" x14ac:dyDescent="0.2">
      <c r="A39" s="10"/>
      <c r="B39" s="10"/>
      <c r="C39" s="10"/>
      <c r="D39" s="11"/>
      <c r="E39" s="29" t="str">
        <f>IF(ISNA(VLOOKUP(D39,'Wertung-Punktevergabe'!A:B,2,FALSE)),"0",VLOOKUP(D39,'Wertung-Punktevergabe'!A:B,2,FALSE))</f>
        <v>0</v>
      </c>
      <c r="F39" s="11"/>
      <c r="G39" s="29" t="str">
        <f>IF(ISNA(VLOOKUP(F39,'Wertung-Punktevergabe'!A:B,2,FALSE)),"0",VLOOKUP(F39,'Wertung-Punktevergabe'!A:B,2,FALSE))</f>
        <v>0</v>
      </c>
      <c r="H39" s="11"/>
      <c r="I39" s="29" t="str">
        <f>IF(ISNA(VLOOKUP(H39,'Wertung-Punktevergabe'!A:B,2,FALSE)),"0",VLOOKUP(H39,'Wertung-Punktevergabe'!A:B,2,FALSE))</f>
        <v>0</v>
      </c>
      <c r="J39" s="11"/>
      <c r="K39" s="29" t="str">
        <f>IF(ISNA(VLOOKUP(J39,'Wertung-Punktevergabe'!A:B,2,FALSE)),"0",VLOOKUP(J39,'Wertung-Punktevergabe'!A:B,2,FALSE))</f>
        <v>0</v>
      </c>
      <c r="L39" s="11"/>
      <c r="M39" s="29" t="str">
        <f>IF(ISNA(VLOOKUP(L39,'Wertung-Punktevergabe'!A:B,2,FALSE)),"0",VLOOKUP(L39,'Wertung-Punktevergabe'!A:B,2,FALSE))</f>
        <v>0</v>
      </c>
      <c r="N39" s="11"/>
      <c r="O39" s="29" t="str">
        <f>IF(ISNA(VLOOKUP(N39,'Wertung-Punktevergabe'!A:B,2,FALSE)),"0",VLOOKUP(N39,'Wertung-Punktevergabe'!A:B,2,FALSE))</f>
        <v>0</v>
      </c>
      <c r="P39" s="11"/>
      <c r="Q39" s="29" t="str">
        <f>IF(ISNA(VLOOKUP(P39,'Wertung-Punktevergabe'!A:B,2,FALSE)),"0",VLOOKUP(P39,'Wertung-Punktevergabe'!A:B,2,FALSE))</f>
        <v>0</v>
      </c>
      <c r="R39" s="11"/>
      <c r="S39" s="29" t="str">
        <f>IF(ISNA(VLOOKUP(R39,'Wertung-Punktevergabe'!A:B,2,FALSE)),"0",VLOOKUP(R39,'Wertung-Punktevergabe'!A:B,2,FALSE))</f>
        <v>0</v>
      </c>
      <c r="T39" s="55">
        <f t="shared" si="0"/>
        <v>0</v>
      </c>
      <c r="U39" s="45">
        <f t="shared" si="1"/>
        <v>15</v>
      </c>
    </row>
    <row r="40" spans="1:21" x14ac:dyDescent="0.2">
      <c r="A40" s="10"/>
      <c r="B40" s="10"/>
      <c r="C40" s="10"/>
      <c r="D40" s="11"/>
      <c r="E40" s="29" t="str">
        <f>IF(ISNA(VLOOKUP(D40,'Wertung-Punktevergabe'!A:B,2,FALSE)),"0",VLOOKUP(D40,'Wertung-Punktevergabe'!A:B,2,FALSE))</f>
        <v>0</v>
      </c>
      <c r="F40" s="11"/>
      <c r="G40" s="29" t="str">
        <f>IF(ISNA(VLOOKUP(F40,'Wertung-Punktevergabe'!A:B,2,FALSE)),"0",VLOOKUP(F40,'Wertung-Punktevergabe'!A:B,2,FALSE))</f>
        <v>0</v>
      </c>
      <c r="H40" s="11"/>
      <c r="I40" s="29" t="str">
        <f>IF(ISNA(VLOOKUP(H40,'Wertung-Punktevergabe'!A:B,2,FALSE)),"0",VLOOKUP(H40,'Wertung-Punktevergabe'!A:B,2,FALSE))</f>
        <v>0</v>
      </c>
      <c r="J40" s="11"/>
      <c r="K40" s="29" t="str">
        <f>IF(ISNA(VLOOKUP(J40,'Wertung-Punktevergabe'!A:B,2,FALSE)),"0",VLOOKUP(J40,'Wertung-Punktevergabe'!A:B,2,FALSE))</f>
        <v>0</v>
      </c>
      <c r="L40" s="11"/>
      <c r="M40" s="29" t="str">
        <f>IF(ISNA(VLOOKUP(L40,'Wertung-Punktevergabe'!A:B,2,FALSE)),"0",VLOOKUP(L40,'Wertung-Punktevergabe'!A:B,2,FALSE))</f>
        <v>0</v>
      </c>
      <c r="N40" s="11"/>
      <c r="O40" s="29" t="str">
        <f>IF(ISNA(VLOOKUP(N40,'Wertung-Punktevergabe'!A:B,2,FALSE)),"0",VLOOKUP(N40,'Wertung-Punktevergabe'!A:B,2,FALSE))</f>
        <v>0</v>
      </c>
      <c r="P40" s="11"/>
      <c r="Q40" s="29" t="str">
        <f>IF(ISNA(VLOOKUP(P40,'Wertung-Punktevergabe'!A:B,2,FALSE)),"0",VLOOKUP(P40,'Wertung-Punktevergabe'!A:B,2,FALSE))</f>
        <v>0</v>
      </c>
      <c r="R40" s="11"/>
      <c r="S40" s="29" t="str">
        <f>IF(ISNA(VLOOKUP(R40,'Wertung-Punktevergabe'!A:B,2,FALSE)),"0",VLOOKUP(R40,'Wertung-Punktevergabe'!A:B,2,FALSE))</f>
        <v>0</v>
      </c>
      <c r="T40" s="55">
        <f t="shared" si="0"/>
        <v>0</v>
      </c>
      <c r="U40" s="45">
        <f t="shared" si="1"/>
        <v>15</v>
      </c>
    </row>
    <row r="41" spans="1:21" x14ac:dyDescent="0.2">
      <c r="A41" s="10"/>
      <c r="B41" s="10"/>
      <c r="C41" s="10"/>
      <c r="D41" s="11"/>
      <c r="E41" s="29" t="str">
        <f>IF(ISNA(VLOOKUP(D41,'Wertung-Punktevergabe'!A:B,2,FALSE)),"0",VLOOKUP(D41,'Wertung-Punktevergabe'!A:B,2,FALSE))</f>
        <v>0</v>
      </c>
      <c r="F41" s="11"/>
      <c r="G41" s="29" t="str">
        <f>IF(ISNA(VLOOKUP(F41,'Wertung-Punktevergabe'!A:B,2,FALSE)),"0",VLOOKUP(F41,'Wertung-Punktevergabe'!A:B,2,FALSE))</f>
        <v>0</v>
      </c>
      <c r="H41" s="11"/>
      <c r="I41" s="29" t="str">
        <f>IF(ISNA(VLOOKUP(H41,'Wertung-Punktevergabe'!A:B,2,FALSE)),"0",VLOOKUP(H41,'Wertung-Punktevergabe'!A:B,2,FALSE))</f>
        <v>0</v>
      </c>
      <c r="J41" s="11"/>
      <c r="K41" s="29" t="str">
        <f>IF(ISNA(VLOOKUP(J41,'Wertung-Punktevergabe'!A:B,2,FALSE)),"0",VLOOKUP(J41,'Wertung-Punktevergabe'!A:B,2,FALSE))</f>
        <v>0</v>
      </c>
      <c r="L41" s="11"/>
      <c r="M41" s="29" t="str">
        <f>IF(ISNA(VLOOKUP(L41,'Wertung-Punktevergabe'!A:B,2,FALSE)),"0",VLOOKUP(L41,'Wertung-Punktevergabe'!A:B,2,FALSE))</f>
        <v>0</v>
      </c>
      <c r="N41" s="11"/>
      <c r="O41" s="29" t="str">
        <f>IF(ISNA(VLOOKUP(N41,'Wertung-Punktevergabe'!A:B,2,FALSE)),"0",VLOOKUP(N41,'Wertung-Punktevergabe'!A:B,2,FALSE))</f>
        <v>0</v>
      </c>
      <c r="P41" s="11"/>
      <c r="Q41" s="29" t="str">
        <f>IF(ISNA(VLOOKUP(P41,'Wertung-Punktevergabe'!A:B,2,FALSE)),"0",VLOOKUP(P41,'Wertung-Punktevergabe'!A:B,2,FALSE))</f>
        <v>0</v>
      </c>
      <c r="R41" s="11"/>
      <c r="S41" s="29" t="str">
        <f>IF(ISNA(VLOOKUP(R41,'Wertung-Punktevergabe'!A:B,2,FALSE)),"0",VLOOKUP(R41,'Wertung-Punktevergabe'!A:B,2,FALSE))</f>
        <v>0</v>
      </c>
      <c r="T41" s="55">
        <f t="shared" si="0"/>
        <v>0</v>
      </c>
      <c r="U41" s="45">
        <f t="shared" si="1"/>
        <v>15</v>
      </c>
    </row>
    <row r="42" spans="1:21" x14ac:dyDescent="0.2">
      <c r="A42" s="10"/>
      <c r="B42" s="10"/>
      <c r="C42" s="10"/>
      <c r="D42" s="11"/>
      <c r="E42" s="29" t="str">
        <f>IF(ISNA(VLOOKUP(D42,'Wertung-Punktevergabe'!A:B,2,FALSE)),"0",VLOOKUP(D42,'Wertung-Punktevergabe'!A:B,2,FALSE))</f>
        <v>0</v>
      </c>
      <c r="F42" s="11"/>
      <c r="G42" s="29" t="str">
        <f>IF(ISNA(VLOOKUP(F42,'Wertung-Punktevergabe'!A:B,2,FALSE)),"0",VLOOKUP(F42,'Wertung-Punktevergabe'!A:B,2,FALSE))</f>
        <v>0</v>
      </c>
      <c r="H42" s="11"/>
      <c r="I42" s="29" t="str">
        <f>IF(ISNA(VLOOKUP(H42,'Wertung-Punktevergabe'!A:B,2,FALSE)),"0",VLOOKUP(H42,'Wertung-Punktevergabe'!A:B,2,FALSE))</f>
        <v>0</v>
      </c>
      <c r="J42" s="11"/>
      <c r="K42" s="29" t="str">
        <f>IF(ISNA(VLOOKUP(J42,'Wertung-Punktevergabe'!A:B,2,FALSE)),"0",VLOOKUP(J42,'Wertung-Punktevergabe'!A:B,2,FALSE))</f>
        <v>0</v>
      </c>
      <c r="L42" s="11"/>
      <c r="M42" s="29" t="str">
        <f>IF(ISNA(VLOOKUP(L42,'Wertung-Punktevergabe'!A:B,2,FALSE)),"0",VLOOKUP(L42,'Wertung-Punktevergabe'!A:B,2,FALSE))</f>
        <v>0</v>
      </c>
      <c r="N42" s="11"/>
      <c r="O42" s="29" t="str">
        <f>IF(ISNA(VLOOKUP(N42,'Wertung-Punktevergabe'!A:B,2,FALSE)),"0",VLOOKUP(N42,'Wertung-Punktevergabe'!A:B,2,FALSE))</f>
        <v>0</v>
      </c>
      <c r="P42" s="11"/>
      <c r="Q42" s="29" t="str">
        <f>IF(ISNA(VLOOKUP(P42,'Wertung-Punktevergabe'!A:B,2,FALSE)),"0",VLOOKUP(P42,'Wertung-Punktevergabe'!A:B,2,FALSE))</f>
        <v>0</v>
      </c>
      <c r="R42" s="11"/>
      <c r="S42" s="29" t="str">
        <f>IF(ISNA(VLOOKUP(R42,'Wertung-Punktevergabe'!A:B,2,FALSE)),"0",VLOOKUP(R42,'Wertung-Punktevergabe'!A:B,2,FALSE))</f>
        <v>0</v>
      </c>
      <c r="T42" s="55">
        <f t="shared" si="0"/>
        <v>0</v>
      </c>
      <c r="U42" s="45">
        <f t="shared" si="1"/>
        <v>15</v>
      </c>
    </row>
    <row r="43" spans="1:21" x14ac:dyDescent="0.2">
      <c r="A43" s="10"/>
      <c r="B43" s="10"/>
      <c r="C43" s="10"/>
      <c r="D43" s="11"/>
      <c r="E43" s="29" t="str">
        <f>IF(ISNA(VLOOKUP(D43,'Wertung-Punktevergabe'!A:B,2,FALSE)),"0",VLOOKUP(D43,'Wertung-Punktevergabe'!A:B,2,FALSE))</f>
        <v>0</v>
      </c>
      <c r="F43" s="11"/>
      <c r="G43" s="29" t="str">
        <f>IF(ISNA(VLOOKUP(F43,'Wertung-Punktevergabe'!A:B,2,FALSE)),"0",VLOOKUP(F43,'Wertung-Punktevergabe'!A:B,2,FALSE))</f>
        <v>0</v>
      </c>
      <c r="H43" s="11"/>
      <c r="I43" s="29" t="str">
        <f>IF(ISNA(VLOOKUP(H43,'Wertung-Punktevergabe'!A:B,2,FALSE)),"0",VLOOKUP(H43,'Wertung-Punktevergabe'!A:B,2,FALSE))</f>
        <v>0</v>
      </c>
      <c r="J43" s="11"/>
      <c r="K43" s="29" t="str">
        <f>IF(ISNA(VLOOKUP(J43,'Wertung-Punktevergabe'!A:B,2,FALSE)),"0",VLOOKUP(J43,'Wertung-Punktevergabe'!A:B,2,FALSE))</f>
        <v>0</v>
      </c>
      <c r="L43" s="11"/>
      <c r="M43" s="29" t="str">
        <f>IF(ISNA(VLOOKUP(L43,'Wertung-Punktevergabe'!A:B,2,FALSE)),"0",VLOOKUP(L43,'Wertung-Punktevergabe'!A:B,2,FALSE))</f>
        <v>0</v>
      </c>
      <c r="N43" s="11"/>
      <c r="O43" s="29" t="str">
        <f>IF(ISNA(VLOOKUP(N43,'Wertung-Punktevergabe'!A:B,2,FALSE)),"0",VLOOKUP(N43,'Wertung-Punktevergabe'!A:B,2,FALSE))</f>
        <v>0</v>
      </c>
      <c r="P43" s="11"/>
      <c r="Q43" s="29" t="str">
        <f>IF(ISNA(VLOOKUP(P43,'Wertung-Punktevergabe'!A:B,2,FALSE)),"0",VLOOKUP(P43,'Wertung-Punktevergabe'!A:B,2,FALSE))</f>
        <v>0</v>
      </c>
      <c r="R43" s="11"/>
      <c r="S43" s="29" t="str">
        <f>IF(ISNA(VLOOKUP(R43,'Wertung-Punktevergabe'!A:B,2,FALSE)),"0",VLOOKUP(R43,'Wertung-Punktevergabe'!A:B,2,FALSE))</f>
        <v>0</v>
      </c>
      <c r="T43" s="55">
        <f t="shared" si="0"/>
        <v>0</v>
      </c>
      <c r="U43" s="45">
        <f t="shared" si="1"/>
        <v>15</v>
      </c>
    </row>
    <row r="44" spans="1:21" x14ac:dyDescent="0.2">
      <c r="A44" s="10"/>
      <c r="B44" s="10"/>
      <c r="C44" s="10"/>
      <c r="D44" s="11"/>
      <c r="E44" s="29" t="str">
        <f>IF(ISNA(VLOOKUP(D44,'Wertung-Punktevergabe'!A:B,2,FALSE)),"0",VLOOKUP(D44,'Wertung-Punktevergabe'!A:B,2,FALSE))</f>
        <v>0</v>
      </c>
      <c r="F44" s="11"/>
      <c r="G44" s="29" t="str">
        <f>IF(ISNA(VLOOKUP(F44,'Wertung-Punktevergabe'!A:B,2,FALSE)),"0",VLOOKUP(F44,'Wertung-Punktevergabe'!A:B,2,FALSE))</f>
        <v>0</v>
      </c>
      <c r="H44" s="11"/>
      <c r="I44" s="29" t="str">
        <f>IF(ISNA(VLOOKUP(H44,'Wertung-Punktevergabe'!A:B,2,FALSE)),"0",VLOOKUP(H44,'Wertung-Punktevergabe'!A:B,2,FALSE))</f>
        <v>0</v>
      </c>
      <c r="J44" s="11"/>
      <c r="K44" s="29" t="str">
        <f>IF(ISNA(VLOOKUP(J44,'Wertung-Punktevergabe'!A:B,2,FALSE)),"0",VLOOKUP(J44,'Wertung-Punktevergabe'!A:B,2,FALSE))</f>
        <v>0</v>
      </c>
      <c r="L44" s="11"/>
      <c r="M44" s="29" t="str">
        <f>IF(ISNA(VLOOKUP(L44,'Wertung-Punktevergabe'!A:B,2,FALSE)),"0",VLOOKUP(L44,'Wertung-Punktevergabe'!A:B,2,FALSE))</f>
        <v>0</v>
      </c>
      <c r="N44" s="11"/>
      <c r="O44" s="29" t="str">
        <f>IF(ISNA(VLOOKUP(N44,'Wertung-Punktevergabe'!A:B,2,FALSE)),"0",VLOOKUP(N44,'Wertung-Punktevergabe'!A:B,2,FALSE))</f>
        <v>0</v>
      </c>
      <c r="P44" s="11"/>
      <c r="Q44" s="29" t="str">
        <f>IF(ISNA(VLOOKUP(P44,'Wertung-Punktevergabe'!A:B,2,FALSE)),"0",VLOOKUP(P44,'Wertung-Punktevergabe'!A:B,2,FALSE))</f>
        <v>0</v>
      </c>
      <c r="R44" s="11"/>
      <c r="S44" s="29" t="str">
        <f>IF(ISNA(VLOOKUP(R44,'Wertung-Punktevergabe'!A:B,2,FALSE)),"0",VLOOKUP(R44,'Wertung-Punktevergabe'!A:B,2,FALSE))</f>
        <v>0</v>
      </c>
      <c r="T44" s="55">
        <f t="shared" si="0"/>
        <v>0</v>
      </c>
      <c r="U44" s="45">
        <f t="shared" si="1"/>
        <v>15</v>
      </c>
    </row>
    <row r="45" spans="1:21" x14ac:dyDescent="0.2">
      <c r="A45" s="10"/>
      <c r="B45" s="10"/>
      <c r="C45" s="10"/>
      <c r="D45" s="11"/>
      <c r="E45" s="29" t="str">
        <f>IF(ISNA(VLOOKUP(D45,'Wertung-Punktevergabe'!A:B,2,FALSE)),"0",VLOOKUP(D45,'Wertung-Punktevergabe'!A:B,2,FALSE))</f>
        <v>0</v>
      </c>
      <c r="F45" s="11"/>
      <c r="G45" s="29" t="str">
        <f>IF(ISNA(VLOOKUP(F45,'Wertung-Punktevergabe'!A:B,2,FALSE)),"0",VLOOKUP(F45,'Wertung-Punktevergabe'!A:B,2,FALSE))</f>
        <v>0</v>
      </c>
      <c r="H45" s="11"/>
      <c r="I45" s="29" t="str">
        <f>IF(ISNA(VLOOKUP(H45,'Wertung-Punktevergabe'!A:B,2,FALSE)),"0",VLOOKUP(H45,'Wertung-Punktevergabe'!A:B,2,FALSE))</f>
        <v>0</v>
      </c>
      <c r="J45" s="11"/>
      <c r="K45" s="29" t="str">
        <f>IF(ISNA(VLOOKUP(J45,'Wertung-Punktevergabe'!A:B,2,FALSE)),"0",VLOOKUP(J45,'Wertung-Punktevergabe'!A:B,2,FALSE))</f>
        <v>0</v>
      </c>
      <c r="L45" s="11"/>
      <c r="M45" s="29" t="str">
        <f>IF(ISNA(VLOOKUP(L45,'Wertung-Punktevergabe'!A:B,2,FALSE)),"0",VLOOKUP(L45,'Wertung-Punktevergabe'!A:B,2,FALSE))</f>
        <v>0</v>
      </c>
      <c r="N45" s="11"/>
      <c r="O45" s="29" t="str">
        <f>IF(ISNA(VLOOKUP(N45,'Wertung-Punktevergabe'!A:B,2,FALSE)),"0",VLOOKUP(N45,'Wertung-Punktevergabe'!A:B,2,FALSE))</f>
        <v>0</v>
      </c>
      <c r="P45" s="11"/>
      <c r="Q45" s="29" t="str">
        <f>IF(ISNA(VLOOKUP(P45,'Wertung-Punktevergabe'!A:B,2,FALSE)),"0",VLOOKUP(P45,'Wertung-Punktevergabe'!A:B,2,FALSE))</f>
        <v>0</v>
      </c>
      <c r="R45" s="11"/>
      <c r="S45" s="29" t="str">
        <f>IF(ISNA(VLOOKUP(R45,'Wertung-Punktevergabe'!A:B,2,FALSE)),"0",VLOOKUP(R45,'Wertung-Punktevergabe'!A:B,2,FALSE))</f>
        <v>0</v>
      </c>
      <c r="T45" s="55">
        <f t="shared" si="0"/>
        <v>0</v>
      </c>
      <c r="U45" s="45">
        <f t="shared" si="1"/>
        <v>15</v>
      </c>
    </row>
    <row r="46" spans="1:21" x14ac:dyDescent="0.2">
      <c r="A46" s="10"/>
      <c r="B46" s="10"/>
      <c r="C46" s="10"/>
      <c r="D46" s="11"/>
      <c r="E46" s="29" t="str">
        <f>IF(ISNA(VLOOKUP(D46,'Wertung-Punktevergabe'!A:B,2,FALSE)),"0",VLOOKUP(D46,'Wertung-Punktevergabe'!A:B,2,FALSE))</f>
        <v>0</v>
      </c>
      <c r="F46" s="11"/>
      <c r="G46" s="29" t="str">
        <f>IF(ISNA(VLOOKUP(F46,'Wertung-Punktevergabe'!A:B,2,FALSE)),"0",VLOOKUP(F46,'Wertung-Punktevergabe'!A:B,2,FALSE))</f>
        <v>0</v>
      </c>
      <c r="H46" s="11"/>
      <c r="I46" s="29" t="str">
        <f>IF(ISNA(VLOOKUP(H46,'Wertung-Punktevergabe'!A:B,2,FALSE)),"0",VLOOKUP(H46,'Wertung-Punktevergabe'!A:B,2,FALSE))</f>
        <v>0</v>
      </c>
      <c r="J46" s="11"/>
      <c r="K46" s="29" t="str">
        <f>IF(ISNA(VLOOKUP(J46,'Wertung-Punktevergabe'!A:B,2,FALSE)),"0",VLOOKUP(J46,'Wertung-Punktevergabe'!A:B,2,FALSE))</f>
        <v>0</v>
      </c>
      <c r="L46" s="11"/>
      <c r="M46" s="29" t="str">
        <f>IF(ISNA(VLOOKUP(L46,'Wertung-Punktevergabe'!A:B,2,FALSE)),"0",VLOOKUP(L46,'Wertung-Punktevergabe'!A:B,2,FALSE))</f>
        <v>0</v>
      </c>
      <c r="N46" s="11"/>
      <c r="O46" s="29" t="str">
        <f>IF(ISNA(VLOOKUP(N46,'Wertung-Punktevergabe'!A:B,2,FALSE)),"0",VLOOKUP(N46,'Wertung-Punktevergabe'!A:B,2,FALSE))</f>
        <v>0</v>
      </c>
      <c r="P46" s="11"/>
      <c r="Q46" s="29" t="str">
        <f>IF(ISNA(VLOOKUP(P46,'Wertung-Punktevergabe'!A:B,2,FALSE)),"0",VLOOKUP(P46,'Wertung-Punktevergabe'!A:B,2,FALSE))</f>
        <v>0</v>
      </c>
      <c r="R46" s="11"/>
      <c r="S46" s="29" t="str">
        <f>IF(ISNA(VLOOKUP(R46,'Wertung-Punktevergabe'!A:B,2,FALSE)),"0",VLOOKUP(R46,'Wertung-Punktevergabe'!A:B,2,FALSE))</f>
        <v>0</v>
      </c>
      <c r="T46" s="55">
        <f t="shared" si="0"/>
        <v>0</v>
      </c>
      <c r="U46" s="45">
        <f t="shared" si="1"/>
        <v>15</v>
      </c>
    </row>
    <row r="47" spans="1:21" x14ac:dyDescent="0.2">
      <c r="A47" s="10"/>
      <c r="B47" s="10"/>
      <c r="C47" s="10"/>
      <c r="D47" s="11"/>
      <c r="E47" s="29" t="str">
        <f>IF(ISNA(VLOOKUP(D47,'Wertung-Punktevergabe'!A:B,2,FALSE)),"0",VLOOKUP(D47,'Wertung-Punktevergabe'!A:B,2,FALSE))</f>
        <v>0</v>
      </c>
      <c r="F47" s="11"/>
      <c r="G47" s="29" t="str">
        <f>IF(ISNA(VLOOKUP(F47,'Wertung-Punktevergabe'!A:B,2,FALSE)),"0",VLOOKUP(F47,'Wertung-Punktevergabe'!A:B,2,FALSE))</f>
        <v>0</v>
      </c>
      <c r="H47" s="11"/>
      <c r="I47" s="29" t="str">
        <f>IF(ISNA(VLOOKUP(H47,'Wertung-Punktevergabe'!A:B,2,FALSE)),"0",VLOOKUP(H47,'Wertung-Punktevergabe'!A:B,2,FALSE))</f>
        <v>0</v>
      </c>
      <c r="J47" s="11"/>
      <c r="K47" s="29" t="str">
        <f>IF(ISNA(VLOOKUP(J47,'Wertung-Punktevergabe'!A:B,2,FALSE)),"0",VLOOKUP(J47,'Wertung-Punktevergabe'!A:B,2,FALSE))</f>
        <v>0</v>
      </c>
      <c r="L47" s="11"/>
      <c r="M47" s="29" t="str">
        <f>IF(ISNA(VLOOKUP(L47,'Wertung-Punktevergabe'!A:B,2,FALSE)),"0",VLOOKUP(L47,'Wertung-Punktevergabe'!A:B,2,FALSE))</f>
        <v>0</v>
      </c>
      <c r="N47" s="11"/>
      <c r="O47" s="29" t="str">
        <f>IF(ISNA(VLOOKUP(N47,'Wertung-Punktevergabe'!A:B,2,FALSE)),"0",VLOOKUP(N47,'Wertung-Punktevergabe'!A:B,2,FALSE))</f>
        <v>0</v>
      </c>
      <c r="P47" s="11"/>
      <c r="Q47" s="29" t="str">
        <f>IF(ISNA(VLOOKUP(P47,'Wertung-Punktevergabe'!A:B,2,FALSE)),"0",VLOOKUP(P47,'Wertung-Punktevergabe'!A:B,2,FALSE))</f>
        <v>0</v>
      </c>
      <c r="R47" s="11"/>
      <c r="S47" s="29" t="str">
        <f>IF(ISNA(VLOOKUP(R47,'Wertung-Punktevergabe'!A:B,2,FALSE)),"0",VLOOKUP(R47,'Wertung-Punktevergabe'!A:B,2,FALSE))</f>
        <v>0</v>
      </c>
      <c r="T47" s="55">
        <f t="shared" si="0"/>
        <v>0</v>
      </c>
      <c r="U47" s="45">
        <f t="shared" si="1"/>
        <v>15</v>
      </c>
    </row>
    <row r="48" spans="1:21" x14ac:dyDescent="0.2">
      <c r="A48" s="10"/>
      <c r="B48" s="10"/>
      <c r="C48" s="10"/>
      <c r="D48" s="11"/>
      <c r="E48" s="29" t="str">
        <f>IF(ISNA(VLOOKUP(D48,'Wertung-Punktevergabe'!A:B,2,FALSE)),"0",VLOOKUP(D48,'Wertung-Punktevergabe'!A:B,2,FALSE))</f>
        <v>0</v>
      </c>
      <c r="F48" s="11"/>
      <c r="G48" s="29" t="str">
        <f>IF(ISNA(VLOOKUP(F48,'Wertung-Punktevergabe'!A:B,2,FALSE)),"0",VLOOKUP(F48,'Wertung-Punktevergabe'!A:B,2,FALSE))</f>
        <v>0</v>
      </c>
      <c r="H48" s="11"/>
      <c r="I48" s="29" t="str">
        <f>IF(ISNA(VLOOKUP(H48,'Wertung-Punktevergabe'!A:B,2,FALSE)),"0",VLOOKUP(H48,'Wertung-Punktevergabe'!A:B,2,FALSE))</f>
        <v>0</v>
      </c>
      <c r="J48" s="11"/>
      <c r="K48" s="29" t="str">
        <f>IF(ISNA(VLOOKUP(J48,'Wertung-Punktevergabe'!A:B,2,FALSE)),"0",VLOOKUP(J48,'Wertung-Punktevergabe'!A:B,2,FALSE))</f>
        <v>0</v>
      </c>
      <c r="L48" s="11"/>
      <c r="M48" s="29" t="str">
        <f>IF(ISNA(VLOOKUP(L48,'Wertung-Punktevergabe'!A:B,2,FALSE)),"0",VLOOKUP(L48,'Wertung-Punktevergabe'!A:B,2,FALSE))</f>
        <v>0</v>
      </c>
      <c r="N48" s="11"/>
      <c r="O48" s="29" t="str">
        <f>IF(ISNA(VLOOKUP(N48,'Wertung-Punktevergabe'!A:B,2,FALSE)),"0",VLOOKUP(N48,'Wertung-Punktevergabe'!A:B,2,FALSE))</f>
        <v>0</v>
      </c>
      <c r="P48" s="11"/>
      <c r="Q48" s="29" t="str">
        <f>IF(ISNA(VLOOKUP(P48,'Wertung-Punktevergabe'!A:B,2,FALSE)),"0",VLOOKUP(P48,'Wertung-Punktevergabe'!A:B,2,FALSE))</f>
        <v>0</v>
      </c>
      <c r="R48" s="11"/>
      <c r="S48" s="29" t="str">
        <f>IF(ISNA(VLOOKUP(R48,'Wertung-Punktevergabe'!A:B,2,FALSE)),"0",VLOOKUP(R48,'Wertung-Punktevergabe'!A:B,2,FALSE))</f>
        <v>0</v>
      </c>
      <c r="T48" s="55">
        <f t="shared" si="0"/>
        <v>0</v>
      </c>
      <c r="U48" s="45">
        <f t="shared" si="1"/>
        <v>15</v>
      </c>
    </row>
    <row r="49" spans="1:21" x14ac:dyDescent="0.2">
      <c r="A49" s="10"/>
      <c r="B49" s="10"/>
      <c r="C49" s="10"/>
      <c r="D49" s="11"/>
      <c r="E49" s="29" t="str">
        <f>IF(ISNA(VLOOKUP(D49,'Wertung-Punktevergabe'!A:B,2,FALSE)),"0",VLOOKUP(D49,'Wertung-Punktevergabe'!A:B,2,FALSE))</f>
        <v>0</v>
      </c>
      <c r="F49" s="11"/>
      <c r="G49" s="29" t="str">
        <f>IF(ISNA(VLOOKUP(F49,'Wertung-Punktevergabe'!A:B,2,FALSE)),"0",VLOOKUP(F49,'Wertung-Punktevergabe'!A:B,2,FALSE))</f>
        <v>0</v>
      </c>
      <c r="H49" s="11"/>
      <c r="I49" s="29" t="str">
        <f>IF(ISNA(VLOOKUP(H49,'Wertung-Punktevergabe'!A:B,2,FALSE)),"0",VLOOKUP(H49,'Wertung-Punktevergabe'!A:B,2,FALSE))</f>
        <v>0</v>
      </c>
      <c r="J49" s="11"/>
      <c r="K49" s="29" t="str">
        <f>IF(ISNA(VLOOKUP(J49,'Wertung-Punktevergabe'!A:B,2,FALSE)),"0",VLOOKUP(J49,'Wertung-Punktevergabe'!A:B,2,FALSE))</f>
        <v>0</v>
      </c>
      <c r="L49" s="11"/>
      <c r="M49" s="29" t="str">
        <f>IF(ISNA(VLOOKUP(L49,'Wertung-Punktevergabe'!A:B,2,FALSE)),"0",VLOOKUP(L49,'Wertung-Punktevergabe'!A:B,2,FALSE))</f>
        <v>0</v>
      </c>
      <c r="N49" s="11"/>
      <c r="O49" s="29" t="str">
        <f>IF(ISNA(VLOOKUP(N49,'Wertung-Punktevergabe'!A:B,2,FALSE)),"0",VLOOKUP(N49,'Wertung-Punktevergabe'!A:B,2,FALSE))</f>
        <v>0</v>
      </c>
      <c r="P49" s="11"/>
      <c r="Q49" s="29" t="str">
        <f>IF(ISNA(VLOOKUP(P49,'Wertung-Punktevergabe'!A:B,2,FALSE)),"0",VLOOKUP(P49,'Wertung-Punktevergabe'!A:B,2,FALSE))</f>
        <v>0</v>
      </c>
      <c r="R49" s="11"/>
      <c r="S49" s="29" t="str">
        <f>IF(ISNA(VLOOKUP(R49,'Wertung-Punktevergabe'!A:B,2,FALSE)),"0",VLOOKUP(R49,'Wertung-Punktevergabe'!A:B,2,FALSE))</f>
        <v>0</v>
      </c>
      <c r="T49" s="55">
        <f t="shared" si="0"/>
        <v>0</v>
      </c>
      <c r="U49" s="45">
        <f t="shared" si="1"/>
        <v>15</v>
      </c>
    </row>
    <row r="50" spans="1:21" x14ac:dyDescent="0.2">
      <c r="A50" s="10"/>
      <c r="B50" s="10"/>
      <c r="C50" s="10"/>
      <c r="D50" s="11"/>
      <c r="E50" s="29" t="str">
        <f>IF(ISNA(VLOOKUP(D50,'Wertung-Punktevergabe'!A:B,2,FALSE)),"0",VLOOKUP(D50,'Wertung-Punktevergabe'!A:B,2,FALSE))</f>
        <v>0</v>
      </c>
      <c r="F50" s="11"/>
      <c r="G50" s="29" t="str">
        <f>IF(ISNA(VLOOKUP(F50,'Wertung-Punktevergabe'!A:B,2,FALSE)),"0",VLOOKUP(F50,'Wertung-Punktevergabe'!A:B,2,FALSE))</f>
        <v>0</v>
      </c>
      <c r="H50" s="11"/>
      <c r="I50" s="29" t="str">
        <f>IF(ISNA(VLOOKUP(H50,'Wertung-Punktevergabe'!A:B,2,FALSE)),"0",VLOOKUP(H50,'Wertung-Punktevergabe'!A:B,2,FALSE))</f>
        <v>0</v>
      </c>
      <c r="J50" s="11"/>
      <c r="K50" s="29" t="str">
        <f>IF(ISNA(VLOOKUP(J50,'Wertung-Punktevergabe'!A:B,2,FALSE)),"0",VLOOKUP(J50,'Wertung-Punktevergabe'!A:B,2,FALSE))</f>
        <v>0</v>
      </c>
      <c r="L50" s="11"/>
      <c r="M50" s="29" t="str">
        <f>IF(ISNA(VLOOKUP(L50,'Wertung-Punktevergabe'!A:B,2,FALSE)),"0",VLOOKUP(L50,'Wertung-Punktevergabe'!A:B,2,FALSE))</f>
        <v>0</v>
      </c>
      <c r="N50" s="11"/>
      <c r="O50" s="29" t="str">
        <f>IF(ISNA(VLOOKUP(N50,'Wertung-Punktevergabe'!A:B,2,FALSE)),"0",VLOOKUP(N50,'Wertung-Punktevergabe'!A:B,2,FALSE))</f>
        <v>0</v>
      </c>
      <c r="P50" s="11"/>
      <c r="Q50" s="29" t="str">
        <f>IF(ISNA(VLOOKUP(P50,'Wertung-Punktevergabe'!A:B,2,FALSE)),"0",VLOOKUP(P50,'Wertung-Punktevergabe'!A:B,2,FALSE))</f>
        <v>0</v>
      </c>
      <c r="R50" s="11"/>
      <c r="S50" s="29" t="str">
        <f>IF(ISNA(VLOOKUP(R50,'Wertung-Punktevergabe'!A:B,2,FALSE)),"0",VLOOKUP(R50,'Wertung-Punktevergabe'!A:B,2,FALSE))</f>
        <v>0</v>
      </c>
      <c r="T50" s="55">
        <f t="shared" si="0"/>
        <v>0</v>
      </c>
      <c r="U50" s="45">
        <f t="shared" si="1"/>
        <v>15</v>
      </c>
    </row>
    <row r="51" spans="1:21" x14ac:dyDescent="0.2">
      <c r="A51" s="10"/>
      <c r="B51" s="10"/>
      <c r="C51" s="10"/>
      <c r="D51" s="11"/>
      <c r="E51" s="29" t="str">
        <f>IF(ISNA(VLOOKUP(D51,'Wertung-Punktevergabe'!A:B,2,FALSE)),"0",VLOOKUP(D51,'Wertung-Punktevergabe'!A:B,2,FALSE))</f>
        <v>0</v>
      </c>
      <c r="F51" s="11"/>
      <c r="G51" s="29" t="str">
        <f>IF(ISNA(VLOOKUP(F51,'Wertung-Punktevergabe'!A:B,2,FALSE)),"0",VLOOKUP(F51,'Wertung-Punktevergabe'!A:B,2,FALSE))</f>
        <v>0</v>
      </c>
      <c r="H51" s="11"/>
      <c r="I51" s="29" t="str">
        <f>IF(ISNA(VLOOKUP(H51,'Wertung-Punktevergabe'!A:B,2,FALSE)),"0",VLOOKUP(H51,'Wertung-Punktevergabe'!A:B,2,FALSE))</f>
        <v>0</v>
      </c>
      <c r="J51" s="11"/>
      <c r="K51" s="29" t="str">
        <f>IF(ISNA(VLOOKUP(J51,'Wertung-Punktevergabe'!A:B,2,FALSE)),"0",VLOOKUP(J51,'Wertung-Punktevergabe'!A:B,2,FALSE))</f>
        <v>0</v>
      </c>
      <c r="L51" s="11"/>
      <c r="M51" s="29" t="str">
        <f>IF(ISNA(VLOOKUP(L51,'Wertung-Punktevergabe'!A:B,2,FALSE)),"0",VLOOKUP(L51,'Wertung-Punktevergabe'!A:B,2,FALSE))</f>
        <v>0</v>
      </c>
      <c r="N51" s="11"/>
      <c r="O51" s="29" t="str">
        <f>IF(ISNA(VLOOKUP(N51,'Wertung-Punktevergabe'!A:B,2,FALSE)),"0",VLOOKUP(N51,'Wertung-Punktevergabe'!A:B,2,FALSE))</f>
        <v>0</v>
      </c>
      <c r="P51" s="11"/>
      <c r="Q51" s="29" t="str">
        <f>IF(ISNA(VLOOKUP(P51,'Wertung-Punktevergabe'!A:B,2,FALSE)),"0",VLOOKUP(P51,'Wertung-Punktevergabe'!A:B,2,FALSE))</f>
        <v>0</v>
      </c>
      <c r="R51" s="11"/>
      <c r="S51" s="29" t="str">
        <f>IF(ISNA(VLOOKUP(R51,'Wertung-Punktevergabe'!A:B,2,FALSE)),"0",VLOOKUP(R51,'Wertung-Punktevergabe'!A:B,2,FALSE))</f>
        <v>0</v>
      </c>
      <c r="T51" s="55">
        <f t="shared" si="0"/>
        <v>0</v>
      </c>
      <c r="U51" s="45">
        <f t="shared" si="1"/>
        <v>15</v>
      </c>
    </row>
    <row r="55" spans="1:21" x14ac:dyDescent="0.2">
      <c r="A55" s="48" t="s">
        <v>2</v>
      </c>
      <c r="B55" s="48" t="s">
        <v>0</v>
      </c>
      <c r="C55" s="48" t="s">
        <v>1</v>
      </c>
    </row>
    <row r="56" spans="1:21" x14ac:dyDescent="0.2">
      <c r="A56" s="47">
        <f>SMALL($U$7:$U$51,ROWS($A$56:A56))</f>
        <v>1</v>
      </c>
      <c r="B56" s="47" t="str">
        <f>IF($A56="","",INDEX($A$7:$U$51,_xlfn.AGGREGATE(15,6,ROW($U$7:$U$51)-ROW($U$7)+1/($U$7:$U$51=A56),COUNTIF($A$56:A56,A56)),1))</f>
        <v xml:space="preserve">Stefanie </v>
      </c>
      <c r="C56" s="47" t="str">
        <f>IF($A56="","",INDEX($A$7:$U$51,_xlfn.AGGREGATE(15,6,ROW($U$7:$U$51)-ROW($U$7)+1/($U$7:$U$51=A56),COUNTIF($A$56:A56,A56)),2))</f>
        <v>Barth</v>
      </c>
    </row>
    <row r="57" spans="1:21" x14ac:dyDescent="0.2">
      <c r="A57" s="47">
        <f>SMALL($U$7:$U$51,ROWS($A$56:A57))</f>
        <v>2</v>
      </c>
      <c r="B57" s="47" t="str">
        <f>IF($A57="","",INDEX($A$7:$U$51,_xlfn.AGGREGATE(15,6,ROW($U$7:$U$51)-ROW($U$7)+1/($U$7:$U$51=A57),COUNTIF($A$56:A57,A57)),1))</f>
        <v xml:space="preserve">Martina </v>
      </c>
      <c r="C57" s="47" t="str">
        <f>IF($A57="","",INDEX($A$7:$U$51,_xlfn.AGGREGATE(15,6,ROW($U$7:$U$51)-ROW($U$7)+1/($U$7:$U$51=A57),COUNTIF($A$56:A57,A57)),2))</f>
        <v xml:space="preserve">Zeiringer </v>
      </c>
    </row>
    <row r="58" spans="1:21" x14ac:dyDescent="0.2">
      <c r="A58" s="47">
        <f>SMALL($U$7:$U$51,ROWS($A$56:A58))</f>
        <v>3</v>
      </c>
      <c r="B58" s="47" t="str">
        <f>IF($A58="","",INDEX($A$7:$U$51,_xlfn.AGGREGATE(15,6,ROW($U$7:$U$51)-ROW($U$7)+1/($U$7:$U$51=A58),COUNTIF($A$56:A58,A58)),1))</f>
        <v>Emiliy</v>
      </c>
      <c r="C58" s="47" t="str">
        <f>IF($A58="","",INDEX($A$7:$U$51,_xlfn.AGGREGATE(15,6,ROW($U$7:$U$51)-ROW($U$7)+1/($U$7:$U$51=A58),COUNTIF($A$56:A58,A58)),2))</f>
        <v>Petersmann</v>
      </c>
    </row>
    <row r="59" spans="1:21" x14ac:dyDescent="0.2">
      <c r="A59" s="47">
        <f>SMALL($U$7:$U$51,ROWS($A$56:A59))</f>
        <v>4</v>
      </c>
      <c r="B59" s="47" t="str">
        <f>IF($A59="","",INDEX($A$7:$U$51,_xlfn.AGGREGATE(15,6,ROW($U$7:$U$51)-ROW($U$7)+1/($U$7:$U$51=A59),COUNTIF($A$56:A59,A59)),1))</f>
        <v xml:space="preserve">Sandra </v>
      </c>
      <c r="C59" s="47" t="str">
        <f>IF($A59="","",INDEX($A$7:$U$51,_xlfn.AGGREGATE(15,6,ROW($U$7:$U$51)-ROW($U$7)+1/($U$7:$U$51=A59),COUNTIF($A$56:A59,A59)),2))</f>
        <v>Pink</v>
      </c>
    </row>
    <row r="60" spans="1:21" x14ac:dyDescent="0.2">
      <c r="A60" s="47">
        <f>SMALL($U$7:$U$51,ROWS($A$56:A60))</f>
        <v>4</v>
      </c>
      <c r="B60" s="47" t="str">
        <f>IF($A60="","",INDEX($A$7:$U$51,_xlfn.AGGREGATE(15,6,ROW($U$7:$U$51)-ROW($U$7)+1/($U$7:$U$51=A60),COUNTIF($A$56:A60,A60)),1))</f>
        <v xml:space="preserve">Linda </v>
      </c>
      <c r="C60" s="47" t="str">
        <f>IF($A60="","",INDEX($A$7:$U$51,_xlfn.AGGREGATE(15,6,ROW($U$7:$U$51)-ROW($U$7)+1/($U$7:$U$51=A60),COUNTIF($A$56:A60,A60)),2))</f>
        <v xml:space="preserve">Gösweiner </v>
      </c>
    </row>
    <row r="61" spans="1:21" x14ac:dyDescent="0.2">
      <c r="A61" s="47">
        <f>SMALL($U$7:$U$51,ROWS($A$56:A61))</f>
        <v>6</v>
      </c>
      <c r="B61" s="47" t="str">
        <f>IF($A61="","",INDEX($A$7:$U$51,_xlfn.AGGREGATE(15,6,ROW($U$7:$U$51)-ROW($U$7)+1/($U$7:$U$51=A61),COUNTIF($A$56:A61,A61)),1))</f>
        <v xml:space="preserve">Maria </v>
      </c>
      <c r="C61" s="47" t="str">
        <f>IF($A61="","",INDEX($A$7:$U$51,_xlfn.AGGREGATE(15,6,ROW($U$7:$U$51)-ROW($U$7)+1/($U$7:$U$51=A61),COUNTIF($A$56:A61,A61)),2))</f>
        <v xml:space="preserve">Gösweiner </v>
      </c>
    </row>
    <row r="62" spans="1:21" x14ac:dyDescent="0.2">
      <c r="A62" s="47">
        <f>SMALL($U$7:$U$51,ROWS($A$56:A62))</f>
        <v>6</v>
      </c>
      <c r="B62" s="47" t="str">
        <f>IF($A62="","",INDEX($A$7:$U$51,_xlfn.AGGREGATE(15,6,ROW($U$7:$U$51)-ROW($U$7)+1/($U$7:$U$51=A62),COUNTIF($A$56:A62,A62)),1))</f>
        <v xml:space="preserve">Elisabeth </v>
      </c>
      <c r="C62" s="47" t="str">
        <f>IF($A62="","",INDEX($A$7:$U$51,_xlfn.AGGREGATE(15,6,ROW($U$7:$U$51)-ROW($U$7)+1/($U$7:$U$51=A62),COUNTIF($A$56:A62,A62)),2))</f>
        <v xml:space="preserve">Kühberger </v>
      </c>
    </row>
    <row r="63" spans="1:21" x14ac:dyDescent="0.2">
      <c r="A63" s="47">
        <f>SMALL($U$7:$U$51,ROWS($A$56:A63))</f>
        <v>8</v>
      </c>
      <c r="B63" s="47" t="str">
        <f>IF($A63="","",INDEX($A$7:$U$51,_xlfn.AGGREGATE(15,6,ROW($U$7:$U$51)-ROW($U$7)+1/($U$7:$U$51=A63),COUNTIF($A$56:A63,A63)),1))</f>
        <v xml:space="preserve">Olivia </v>
      </c>
      <c r="C63" s="47" t="str">
        <f>IF($A63="","",INDEX($A$7:$U$51,_xlfn.AGGREGATE(15,6,ROW($U$7:$U$51)-ROW($U$7)+1/($U$7:$U$51=A63),COUNTIF($A$56:A63,A63)),2))</f>
        <v>Totter</v>
      </c>
    </row>
    <row r="64" spans="1:21" x14ac:dyDescent="0.2">
      <c r="A64" s="47">
        <f>SMALL($U$7:$U$51,ROWS($A$56:A64))</f>
        <v>8</v>
      </c>
      <c r="B64" s="47" t="str">
        <f>IF($A64="","",INDEX($A$7:$U$51,_xlfn.AGGREGATE(15,6,ROW($U$7:$U$51)-ROW($U$7)+1/($U$7:$U$51=A64),COUNTIF($A$56:A64,A64)),1))</f>
        <v xml:space="preserve">Milena </v>
      </c>
      <c r="C64" s="47" t="str">
        <f>IF($A64="","",INDEX($A$7:$U$51,_xlfn.AGGREGATE(15,6,ROW($U$7:$U$51)-ROW($U$7)+1/($U$7:$U$51=A64),COUNTIF($A$56:A64,A64)),2))</f>
        <v xml:space="preserve">Kionka </v>
      </c>
    </row>
    <row r="65" spans="1:3" x14ac:dyDescent="0.2">
      <c r="A65" s="47">
        <f>SMALL($U$7:$U$51,ROWS($A$56:A65))</f>
        <v>8</v>
      </c>
      <c r="B65" s="47" t="str">
        <f>IF($A65="","",INDEX($A$7:$U$51,_xlfn.AGGREGATE(15,6,ROW($U$7:$U$51)-ROW($U$7)+1/($U$7:$U$51=A65),COUNTIF($A$56:A65,A65)),1))</f>
        <v xml:space="preserve">Marie </v>
      </c>
      <c r="C65" s="47" t="str">
        <f>IF($A65="","",INDEX($A$7:$U$51,_xlfn.AGGREGATE(15,6,ROW($U$7:$U$51)-ROW($U$7)+1/($U$7:$U$51=A65),COUNTIF($A$56:A65,A65)),2))</f>
        <v xml:space="preserve">Hüttenbrenner </v>
      </c>
    </row>
    <row r="66" spans="1:3" x14ac:dyDescent="0.2">
      <c r="A66" s="47">
        <f>SMALL($U$7:$U$51,ROWS($A$56:A66))</f>
        <v>8</v>
      </c>
      <c r="B66" s="47" t="str">
        <f>IF($A66="","",INDEX($A$7:$U$51,_xlfn.AGGREGATE(15,6,ROW($U$7:$U$51)-ROW($U$7)+1/($U$7:$U$51=A66),COUNTIF($A$56:A66,A66)),1))</f>
        <v>Celina</v>
      </c>
      <c r="C66" s="47" t="str">
        <f>IF($A66="","",INDEX($A$7:$U$51,_xlfn.AGGREGATE(15,6,ROW($U$7:$U$51)-ROW($U$7)+1/($U$7:$U$51=A66),COUNTIF($A$56:A66,A66)),2))</f>
        <v>Sturm</v>
      </c>
    </row>
    <row r="67" spans="1:3" x14ac:dyDescent="0.2">
      <c r="A67" s="47">
        <f>SMALL($U$7:$U$51,ROWS($A$56:A67))</f>
        <v>12</v>
      </c>
      <c r="B67" s="47" t="str">
        <f>IF($A67="","",INDEX($A$7:$U$51,_xlfn.AGGREGATE(15,6,ROW($U$7:$U$51)-ROW($U$7)+1/($U$7:$U$51=A67),COUNTIF($A$56:A67,A67)),1))</f>
        <v xml:space="preserve">Sandra </v>
      </c>
      <c r="C67" s="47" t="str">
        <f>IF($A67="","",INDEX($A$7:$U$51,_xlfn.AGGREGATE(15,6,ROW($U$7:$U$51)-ROW($U$7)+1/($U$7:$U$51=A67),COUNTIF($A$56:A67,A67)),2))</f>
        <v>Svandova</v>
      </c>
    </row>
    <row r="68" spans="1:3" x14ac:dyDescent="0.2">
      <c r="A68" s="47">
        <f>SMALL($U$7:$U$51,ROWS($A$56:A68))</f>
        <v>13</v>
      </c>
      <c r="B68" s="47" t="str">
        <f>IF($A68="","",INDEX($A$7:$U$51,_xlfn.AGGREGATE(15,6,ROW($U$7:$U$51)-ROW($U$7)+1/($U$7:$U$51=A68),COUNTIF($A$56:A68,A68)),1))</f>
        <v xml:space="preserve">Linda </v>
      </c>
      <c r="C68" s="47" t="str">
        <f>IF($A68="","",INDEX($A$7:$U$51,_xlfn.AGGREGATE(15,6,ROW($U$7:$U$51)-ROW($U$7)+1/($U$7:$U$51=A68),COUNTIF($A$56:A68,A68)),2))</f>
        <v>Walcher</v>
      </c>
    </row>
    <row r="69" spans="1:3" x14ac:dyDescent="0.2">
      <c r="A69" s="47">
        <f>SMALL($U$7:$U$51,ROWS($A$56:A69))</f>
        <v>14</v>
      </c>
      <c r="B69" s="47" t="str">
        <f>IF($A69="","",INDEX($A$7:$U$51,_xlfn.AGGREGATE(15,6,ROW($U$7:$U$51)-ROW($U$7)+1/($U$7:$U$51=A69),COUNTIF($A$56:A69,A69)),1))</f>
        <v xml:space="preserve">Marina </v>
      </c>
      <c r="C69" s="47" t="str">
        <f>IF($A69="","",INDEX($A$7:$U$51,_xlfn.AGGREGATE(15,6,ROW($U$7:$U$51)-ROW($U$7)+1/($U$7:$U$51=A69),COUNTIF($A$56:A69,A69)),2))</f>
        <v xml:space="preserve">Giger </v>
      </c>
    </row>
    <row r="70" spans="1:3" x14ac:dyDescent="0.2">
      <c r="A70" s="47">
        <f>SMALL($U$7:$U$51,ROWS($A$56:A70))</f>
        <v>15</v>
      </c>
      <c r="B70" s="47">
        <f>IF($A70="","",INDEX($A$7:$U$51,_xlfn.AGGREGATE(15,6,ROW($U$7:$U$51)-ROW($U$7)+1/($U$7:$U$51=A70),COUNTIF($A$56:A70,A70)),1))</f>
        <v>0</v>
      </c>
      <c r="C70" s="47">
        <f>IF($A70="","",INDEX($A$7:$U$51,_xlfn.AGGREGATE(15,6,ROW($U$7:$U$51)-ROW($U$7)+1/($U$7:$U$51=A70),COUNTIF($A$56:A70,A70)),2))</f>
        <v>0</v>
      </c>
    </row>
    <row r="71" spans="1:3" x14ac:dyDescent="0.2">
      <c r="A71" s="47">
        <f>SMALL($U$7:$U$51,ROWS($A$56:A71))</f>
        <v>15</v>
      </c>
      <c r="B71" s="47">
        <f>IF($A71="","",INDEX($A$7:$U$51,_xlfn.AGGREGATE(15,6,ROW($U$7:$U$51)-ROW($U$7)+1/($U$7:$U$51=A71),COUNTIF($A$56:A71,A71)),1))</f>
        <v>0</v>
      </c>
      <c r="C71" s="47">
        <f>IF($A71="","",INDEX($A$7:$U$51,_xlfn.AGGREGATE(15,6,ROW($U$7:$U$51)-ROW($U$7)+1/($U$7:$U$51=A71),COUNTIF($A$56:A71,A71)),2))</f>
        <v>0</v>
      </c>
    </row>
    <row r="72" spans="1:3" x14ac:dyDescent="0.2">
      <c r="A72" s="47">
        <f>SMALL($U$7:$U$51,ROWS($A$56:A72))</f>
        <v>15</v>
      </c>
      <c r="B72" s="47">
        <f>IF($A72="","",INDEX($A$7:$U$51,_xlfn.AGGREGATE(15,6,ROW($U$7:$U$51)-ROW($U$7)+1/($U$7:$U$51=A72),COUNTIF($A$56:A72,A72)),1))</f>
        <v>0</v>
      </c>
      <c r="C72" s="47">
        <f>IF($A72="","",INDEX($A$7:$U$51,_xlfn.AGGREGATE(15,6,ROW($U$7:$U$51)-ROW($U$7)+1/($U$7:$U$51=A72),COUNTIF($A$56:A72,A72)),2))</f>
        <v>0</v>
      </c>
    </row>
    <row r="73" spans="1:3" x14ac:dyDescent="0.2">
      <c r="A73" s="47">
        <f>SMALL($U$7:$U$51,ROWS($A$56:A73))</f>
        <v>15</v>
      </c>
      <c r="B73" s="47">
        <f>IF($A73="","",INDEX($A$7:$U$51,_xlfn.AGGREGATE(15,6,ROW($U$7:$U$51)-ROW($U$7)+1/($U$7:$U$51=A73),COUNTIF($A$56:A73,A73)),1))</f>
        <v>0</v>
      </c>
      <c r="C73" s="47">
        <f>IF($A73="","",INDEX($A$7:$U$51,_xlfn.AGGREGATE(15,6,ROW($U$7:$U$51)-ROW($U$7)+1/($U$7:$U$51=A73),COUNTIF($A$56:A73,A73)),2))</f>
        <v>0</v>
      </c>
    </row>
    <row r="74" spans="1:3" x14ac:dyDescent="0.2">
      <c r="A74" s="47">
        <f>SMALL($U$7:$U$51,ROWS($A$56:A74))</f>
        <v>15</v>
      </c>
      <c r="B74" s="47">
        <f>IF($A74="","",INDEX($A$7:$U$51,_xlfn.AGGREGATE(15,6,ROW($U$7:$U$51)-ROW($U$7)+1/($U$7:$U$51=A74),COUNTIF($A$56:A74,A74)),1))</f>
        <v>0</v>
      </c>
      <c r="C74" s="47">
        <f>IF($A74="","",INDEX($A$7:$U$51,_xlfn.AGGREGATE(15,6,ROW($U$7:$U$51)-ROW($U$7)+1/($U$7:$U$51=A74),COUNTIF($A$56:A74,A74)),2))</f>
        <v>0</v>
      </c>
    </row>
    <row r="75" spans="1:3" x14ac:dyDescent="0.2">
      <c r="A75" s="47">
        <f>SMALL($U$7:$U$51,ROWS($A$56:A75))</f>
        <v>15</v>
      </c>
      <c r="B75" s="47">
        <f>IF($A75="","",INDEX($A$7:$U$51,_xlfn.AGGREGATE(15,6,ROW($U$7:$U$51)-ROW($U$7)+1/($U$7:$U$51=A75),COUNTIF($A$56:A75,A75)),1))</f>
        <v>0</v>
      </c>
      <c r="C75" s="47">
        <f>IF($A75="","",INDEX($A$7:$U$51,_xlfn.AGGREGATE(15,6,ROW($U$7:$U$51)-ROW($U$7)+1/($U$7:$U$51=A75),COUNTIF($A$56:A75,A75)),2))</f>
        <v>0</v>
      </c>
    </row>
    <row r="76" spans="1:3" x14ac:dyDescent="0.2">
      <c r="A76" s="47">
        <f>SMALL($U$7:$U$51,ROWS($A$56:A76))</f>
        <v>15</v>
      </c>
      <c r="B76" s="47">
        <f>IF($A76="","",INDEX($A$7:$U$51,_xlfn.AGGREGATE(15,6,ROW($U$7:$U$51)-ROW($U$7)+1/($U$7:$U$51=A76),COUNTIF($A$56:A76,A76)),1))</f>
        <v>0</v>
      </c>
      <c r="C76" s="47">
        <f>IF($A76="","",INDEX($A$7:$U$51,_xlfn.AGGREGATE(15,6,ROW($U$7:$U$51)-ROW($U$7)+1/($U$7:$U$51=A76),COUNTIF($A$56:A76,A76)),2))</f>
        <v>0</v>
      </c>
    </row>
    <row r="77" spans="1:3" x14ac:dyDescent="0.2">
      <c r="A77" s="47">
        <f>SMALL($U$7:$U$51,ROWS($A$56:A77))</f>
        <v>15</v>
      </c>
      <c r="B77" s="47">
        <f>IF($A77="","",INDEX($A$7:$U$51,_xlfn.AGGREGATE(15,6,ROW($U$7:$U$51)-ROW($U$7)+1/($U$7:$U$51=A77),COUNTIF($A$56:A77,A77)),1))</f>
        <v>0</v>
      </c>
      <c r="C77" s="47">
        <f>IF($A77="","",INDEX($A$7:$U$51,_xlfn.AGGREGATE(15,6,ROW($U$7:$U$51)-ROW($U$7)+1/($U$7:$U$51=A77),COUNTIF($A$56:A77,A77)),2))</f>
        <v>0</v>
      </c>
    </row>
    <row r="78" spans="1:3" x14ac:dyDescent="0.2">
      <c r="A78" s="47">
        <f>SMALL($U$7:$U$51,ROWS($A$56:A78))</f>
        <v>15</v>
      </c>
      <c r="B78" s="47">
        <f>IF($A78="","",INDEX($A$7:$U$51,_xlfn.AGGREGATE(15,6,ROW($U$7:$U$51)-ROW($U$7)+1/($U$7:$U$51=A78),COUNTIF($A$56:A78,A78)),1))</f>
        <v>0</v>
      </c>
      <c r="C78" s="47">
        <f>IF($A78="","",INDEX($A$7:$U$51,_xlfn.AGGREGATE(15,6,ROW($U$7:$U$51)-ROW($U$7)+1/($U$7:$U$51=A78),COUNTIF($A$56:A78,A78)),2))</f>
        <v>0</v>
      </c>
    </row>
    <row r="79" spans="1:3" x14ac:dyDescent="0.2">
      <c r="A79" s="47">
        <f>SMALL($U$7:$U$51,ROWS($A$56:A79))</f>
        <v>15</v>
      </c>
      <c r="B79" s="47">
        <f>IF($A79="","",INDEX($A$7:$U$51,_xlfn.AGGREGATE(15,6,ROW($U$7:$U$51)-ROW($U$7)+1/($U$7:$U$51=A79),COUNTIF($A$56:A79,A79)),1))</f>
        <v>0</v>
      </c>
      <c r="C79" s="47">
        <f>IF($A79="","",INDEX($A$7:$U$51,_xlfn.AGGREGATE(15,6,ROW($U$7:$U$51)-ROW($U$7)+1/($U$7:$U$51=A79),COUNTIF($A$56:A79,A79)),2))</f>
        <v>0</v>
      </c>
    </row>
    <row r="80" spans="1:3" x14ac:dyDescent="0.2">
      <c r="A80" s="47">
        <f>SMALL($U$7:$U$51,ROWS($A$56:A80))</f>
        <v>15</v>
      </c>
      <c r="B80" s="47">
        <f>IF($A80="","",INDEX($A$7:$U$51,_xlfn.AGGREGATE(15,6,ROW($U$7:$U$51)-ROW($U$7)+1/($U$7:$U$51=A80),COUNTIF($A$56:A80,A80)),1))</f>
        <v>0</v>
      </c>
      <c r="C80" s="47">
        <f>IF($A80="","",INDEX($A$7:$U$51,_xlfn.AGGREGATE(15,6,ROW($U$7:$U$51)-ROW($U$7)+1/($U$7:$U$51=A80),COUNTIF($A$56:A80,A80)),2))</f>
        <v>0</v>
      </c>
    </row>
    <row r="81" spans="1:3" x14ac:dyDescent="0.2">
      <c r="A81" s="47">
        <f>SMALL($U$7:$U$51,ROWS($A$56:A81))</f>
        <v>15</v>
      </c>
      <c r="B81" s="47">
        <f>IF($A81="","",INDEX($A$7:$U$51,_xlfn.AGGREGATE(15,6,ROW($U$7:$U$51)-ROW($U$7)+1/($U$7:$U$51=A81),COUNTIF($A$56:A81,A81)),1))</f>
        <v>0</v>
      </c>
      <c r="C81" s="47">
        <f>IF($A81="","",INDEX($A$7:$U$51,_xlfn.AGGREGATE(15,6,ROW($U$7:$U$51)-ROW($U$7)+1/($U$7:$U$51=A81),COUNTIF($A$56:A81,A81)),2))</f>
        <v>0</v>
      </c>
    </row>
    <row r="82" spans="1:3" x14ac:dyDescent="0.2">
      <c r="A82" s="47">
        <f>SMALL($U$7:$U$51,ROWS($A$56:A82))</f>
        <v>15</v>
      </c>
      <c r="B82" s="47">
        <f>IF($A82="","",INDEX($A$7:$U$51,_xlfn.AGGREGATE(15,6,ROW($U$7:$U$51)-ROW($U$7)+1/($U$7:$U$51=A82),COUNTIF($A$56:A82,A82)),1))</f>
        <v>0</v>
      </c>
      <c r="C82" s="47">
        <f>IF($A82="","",INDEX($A$7:$U$51,_xlfn.AGGREGATE(15,6,ROW($U$7:$U$51)-ROW($U$7)+1/($U$7:$U$51=A82),COUNTIF($A$56:A82,A82)),2))</f>
        <v>0</v>
      </c>
    </row>
    <row r="83" spans="1:3" x14ac:dyDescent="0.2">
      <c r="A83" s="47">
        <f>SMALL($U$7:$U$51,ROWS($A$56:A83))</f>
        <v>15</v>
      </c>
      <c r="B83" s="47">
        <f>IF($A83="","",INDEX($A$7:$U$51,_xlfn.AGGREGATE(15,6,ROW($U$7:$U$51)-ROW($U$7)+1/($U$7:$U$51=A83),COUNTIF($A$56:A83,A83)),1))</f>
        <v>0</v>
      </c>
      <c r="C83" s="47">
        <f>IF($A83="","",INDEX($A$7:$U$51,_xlfn.AGGREGATE(15,6,ROW($U$7:$U$51)-ROW($U$7)+1/($U$7:$U$51=A83),COUNTIF($A$56:A83,A83)),2))</f>
        <v>0</v>
      </c>
    </row>
    <row r="84" spans="1:3" x14ac:dyDescent="0.2">
      <c r="A84" s="47">
        <f>SMALL($U$7:$U$51,ROWS($A$56:A84))</f>
        <v>15</v>
      </c>
      <c r="B84" s="47">
        <f>IF($A84="","",INDEX($A$7:$U$51,_xlfn.AGGREGATE(15,6,ROW($U$7:$U$51)-ROW($U$7)+1/($U$7:$U$51=A84),COUNTIF($A$56:A84,A84)),1))</f>
        <v>0</v>
      </c>
      <c r="C84" s="47">
        <f>IF($A84="","",INDEX($A$7:$U$51,_xlfn.AGGREGATE(15,6,ROW($U$7:$U$51)-ROW($U$7)+1/($U$7:$U$51=A84),COUNTIF($A$56:A84,A84)),2))</f>
        <v>0</v>
      </c>
    </row>
    <row r="85" spans="1:3" x14ac:dyDescent="0.2">
      <c r="A85" s="47">
        <f>SMALL($U$7:$U$51,ROWS($A$56:A85))</f>
        <v>15</v>
      </c>
      <c r="B85" s="47">
        <f>IF($A85="","",INDEX($A$7:$U$51,_xlfn.AGGREGATE(15,6,ROW($U$7:$U$51)-ROW($U$7)+1/($U$7:$U$51=A85),COUNTIF($A$56:A85,A85)),1))</f>
        <v>0</v>
      </c>
      <c r="C85" s="47">
        <f>IF($A85="","",INDEX($A$7:$U$51,_xlfn.AGGREGATE(15,6,ROW($U$7:$U$51)-ROW($U$7)+1/($U$7:$U$51=A85),COUNTIF($A$56:A85,A85)),2))</f>
        <v>0</v>
      </c>
    </row>
    <row r="86" spans="1:3" x14ac:dyDescent="0.2">
      <c r="A86" s="47">
        <f>SMALL($U$7:$U$51,ROWS($A$56:A86))</f>
        <v>15</v>
      </c>
      <c r="B86" s="47">
        <f>IF($A86="","",INDEX($A$7:$U$51,_xlfn.AGGREGATE(15,6,ROW($U$7:$U$51)-ROW($U$7)+1/($U$7:$U$51=A86),COUNTIF($A$56:A86,A86)),1))</f>
        <v>0</v>
      </c>
      <c r="C86" s="47">
        <f>IF($A86="","",INDEX($A$7:$U$51,_xlfn.AGGREGATE(15,6,ROW($U$7:$U$51)-ROW($U$7)+1/($U$7:$U$51=A86),COUNTIF($A$56:A86,A86)),2))</f>
        <v>0</v>
      </c>
    </row>
    <row r="87" spans="1:3" x14ac:dyDescent="0.2">
      <c r="A87" s="47">
        <f>SMALL($U$7:$U$51,ROWS($A$56:A87))</f>
        <v>15</v>
      </c>
      <c r="B87" s="47">
        <f>IF($A87="","",INDEX($A$7:$U$51,_xlfn.AGGREGATE(15,6,ROW($U$7:$U$51)-ROW($U$7)+1/($U$7:$U$51=A87),COUNTIF($A$56:A87,A87)),1))</f>
        <v>0</v>
      </c>
      <c r="C87" s="47">
        <f>IF($A87="","",INDEX($A$7:$U$51,_xlfn.AGGREGATE(15,6,ROW($U$7:$U$51)-ROW($U$7)+1/($U$7:$U$51=A87),COUNTIF($A$56:A87,A87)),2))</f>
        <v>0</v>
      </c>
    </row>
    <row r="88" spans="1:3" x14ac:dyDescent="0.2">
      <c r="A88" s="47">
        <f>SMALL($U$7:$U$51,ROWS($A$56:A88))</f>
        <v>15</v>
      </c>
      <c r="B88" s="47">
        <f>IF($A88="","",INDEX($A$7:$U$51,_xlfn.AGGREGATE(15,6,ROW($U$7:$U$51)-ROW($U$7)+1/($U$7:$U$51=A88),COUNTIF($A$56:A88,A88)),1))</f>
        <v>0</v>
      </c>
      <c r="C88" s="47">
        <f>IF($A88="","",INDEX($A$7:$U$51,_xlfn.AGGREGATE(15,6,ROW($U$7:$U$51)-ROW($U$7)+1/($U$7:$U$51=A88),COUNTIF($A$56:A88,A88)),2))</f>
        <v>0</v>
      </c>
    </row>
    <row r="89" spans="1:3" x14ac:dyDescent="0.2">
      <c r="A89" s="47">
        <f>SMALL($U$7:$U$51,ROWS($A$56:A89))</f>
        <v>15</v>
      </c>
      <c r="B89" s="47">
        <f>IF($A89="","",INDEX($A$7:$U$51,_xlfn.AGGREGATE(15,6,ROW($U$7:$U$51)-ROW($U$7)+1/($U$7:$U$51=A89),COUNTIF($A$56:A89,A89)),1))</f>
        <v>0</v>
      </c>
      <c r="C89" s="47">
        <f>IF($A89="","",INDEX($A$7:$U$51,_xlfn.AGGREGATE(15,6,ROW($U$7:$U$51)-ROW($U$7)+1/($U$7:$U$51=A89),COUNTIF($A$56:A89,A89)),2))</f>
        <v>0</v>
      </c>
    </row>
    <row r="90" spans="1:3" x14ac:dyDescent="0.2">
      <c r="A90" s="47">
        <f>SMALL($U$7:$U$51,ROWS($A$56:A90))</f>
        <v>15</v>
      </c>
      <c r="B90" s="47">
        <f>IF($A90="","",INDEX($A$7:$U$51,_xlfn.AGGREGATE(15,6,ROW($U$7:$U$51)-ROW($U$7)+1/($U$7:$U$51=A90),COUNTIF($A$56:A90,A90)),1))</f>
        <v>0</v>
      </c>
      <c r="C90" s="47">
        <f>IF($A90="","",INDEX($A$7:$U$51,_xlfn.AGGREGATE(15,6,ROW($U$7:$U$51)-ROW($U$7)+1/($U$7:$U$51=A90),COUNTIF($A$56:A90,A90)),2))</f>
        <v>0</v>
      </c>
    </row>
    <row r="91" spans="1:3" x14ac:dyDescent="0.2">
      <c r="A91" s="47">
        <f>SMALL($U$7:$U$51,ROWS($A$56:A91))</f>
        <v>15</v>
      </c>
      <c r="B91" s="47">
        <f>IF($A91="","",INDEX($A$7:$U$51,_xlfn.AGGREGATE(15,6,ROW($U$7:$U$51)-ROW($U$7)+1/($U$7:$U$51=A91),COUNTIF($A$56:A91,A91)),1))</f>
        <v>0</v>
      </c>
      <c r="C91" s="47">
        <f>IF($A91="","",INDEX($A$7:$U$51,_xlfn.AGGREGATE(15,6,ROW($U$7:$U$51)-ROW($U$7)+1/($U$7:$U$51=A91),COUNTIF($A$56:A91,A91)),2))</f>
        <v>0</v>
      </c>
    </row>
    <row r="92" spans="1:3" x14ac:dyDescent="0.2">
      <c r="A92" s="47">
        <f>SMALL($U$7:$U$51,ROWS($A$56:A92))</f>
        <v>15</v>
      </c>
      <c r="B92" s="47">
        <f>IF($A92="","",INDEX($A$7:$U$51,_xlfn.AGGREGATE(15,6,ROW($U$7:$U$51)-ROW($U$7)+1/($U$7:$U$51=A92),COUNTIF($A$56:A92,A92)),1))</f>
        <v>0</v>
      </c>
      <c r="C92" s="47">
        <f>IF($A92="","",INDEX($A$7:$U$51,_xlfn.AGGREGATE(15,6,ROW($U$7:$U$51)-ROW($U$7)+1/($U$7:$U$51=A92),COUNTIF($A$56:A92,A92)),2))</f>
        <v>0</v>
      </c>
    </row>
    <row r="93" spans="1:3" x14ac:dyDescent="0.2">
      <c r="A93" s="47">
        <f>SMALL($U$7:$U$51,ROWS($A$56:A93))</f>
        <v>15</v>
      </c>
      <c r="B93" s="47">
        <f>IF($A93="","",INDEX($A$7:$U$51,_xlfn.AGGREGATE(15,6,ROW($U$7:$U$51)-ROW($U$7)+1/($U$7:$U$51=A93),COUNTIF($A$56:A93,A93)),1))</f>
        <v>0</v>
      </c>
      <c r="C93" s="47">
        <f>IF($A93="","",INDEX($A$7:$U$51,_xlfn.AGGREGATE(15,6,ROW($U$7:$U$51)-ROW($U$7)+1/($U$7:$U$51=A93),COUNTIF($A$56:A93,A93)),2))</f>
        <v>0</v>
      </c>
    </row>
    <row r="94" spans="1:3" x14ac:dyDescent="0.2">
      <c r="A94" s="47">
        <f>SMALL($U$7:$U$51,ROWS($A$56:A94))</f>
        <v>15</v>
      </c>
      <c r="B94" s="47">
        <f>IF($A94="","",INDEX($A$7:$U$51,_xlfn.AGGREGATE(15,6,ROW($U$7:$U$51)-ROW($U$7)+1/($U$7:$U$51=A94),COUNTIF($A$56:A94,A94)),1))</f>
        <v>0</v>
      </c>
      <c r="C94" s="47">
        <f>IF($A94="","",INDEX($A$7:$U$51,_xlfn.AGGREGATE(15,6,ROW($U$7:$U$51)-ROW($U$7)+1/($U$7:$U$51=A94),COUNTIF($A$56:A94,A94)),2))</f>
        <v>0</v>
      </c>
    </row>
    <row r="95" spans="1:3" x14ac:dyDescent="0.2">
      <c r="A95" s="47">
        <f>SMALL($U$7:$U$51,ROWS($A$56:A95))</f>
        <v>15</v>
      </c>
      <c r="B95" s="47">
        <f>IF($A95="","",INDEX($A$7:$U$51,_xlfn.AGGREGATE(15,6,ROW($U$7:$U$51)-ROW($U$7)+1/($U$7:$U$51=A95),COUNTIF($A$56:A95,A95)),1))</f>
        <v>0</v>
      </c>
      <c r="C95" s="47">
        <f>IF($A95="","",INDEX($A$7:$U$51,_xlfn.AGGREGATE(15,6,ROW($U$7:$U$51)-ROW($U$7)+1/($U$7:$U$51=A95),COUNTIF($A$56:A95,A95)),2))</f>
        <v>0</v>
      </c>
    </row>
    <row r="96" spans="1:3" x14ac:dyDescent="0.2">
      <c r="A96" s="47">
        <f>SMALL($U$7:$U$51,ROWS($A$56:A96))</f>
        <v>15</v>
      </c>
      <c r="B96" s="47">
        <f>IF($A96="","",INDEX($A$7:$U$51,_xlfn.AGGREGATE(15,6,ROW($U$7:$U$51)-ROW($U$7)+1/($U$7:$U$51=A96),COUNTIF($A$56:A96,A96)),1))</f>
        <v>0</v>
      </c>
      <c r="C96" s="47">
        <f>IF($A96="","",INDEX($A$7:$U$51,_xlfn.AGGREGATE(15,6,ROW($U$7:$U$51)-ROW($U$7)+1/($U$7:$U$51=A96),COUNTIF($A$56:A96,A96)),2))</f>
        <v>0</v>
      </c>
    </row>
    <row r="97" spans="1:3" x14ac:dyDescent="0.2">
      <c r="A97" s="47">
        <f>SMALL($U$7:$U$51,ROWS($A$56:A97))</f>
        <v>15</v>
      </c>
      <c r="B97" s="47">
        <f>IF($A97="","",INDEX($A$7:$U$51,_xlfn.AGGREGATE(15,6,ROW($U$7:$U$51)-ROW($U$7)+1/($U$7:$U$51=A97),COUNTIF($A$56:A97,A97)),1))</f>
        <v>0</v>
      </c>
      <c r="C97" s="47">
        <f>IF($A97="","",INDEX($A$7:$U$51,_xlfn.AGGREGATE(15,6,ROW($U$7:$U$51)-ROW($U$7)+1/($U$7:$U$51=A97),COUNTIF($A$56:A97,A97)),2))</f>
        <v>0</v>
      </c>
    </row>
    <row r="98" spans="1:3" x14ac:dyDescent="0.2">
      <c r="A98" s="47">
        <f>SMALL($U$7:$U$51,ROWS($A$56:A98))</f>
        <v>15</v>
      </c>
      <c r="B98" s="47">
        <f>IF($A98="","",INDEX($A$7:$U$51,_xlfn.AGGREGATE(15,6,ROW($U$7:$U$51)-ROW($U$7)+1/($U$7:$U$51=A98),COUNTIF($A$56:A98,A98)),1))</f>
        <v>0</v>
      </c>
      <c r="C98" s="47">
        <f>IF($A98="","",INDEX($A$7:$U$51,_xlfn.AGGREGATE(15,6,ROW($U$7:$U$51)-ROW($U$7)+1/($U$7:$U$51=A98),COUNTIF($A$56:A98,A98)),2))</f>
        <v>0</v>
      </c>
    </row>
    <row r="99" spans="1:3" x14ac:dyDescent="0.2">
      <c r="A99" s="47">
        <f>SMALL($U$7:$U$51,ROWS($A$56:A99))</f>
        <v>15</v>
      </c>
      <c r="B99" s="47">
        <f>IF($A99="","",INDEX($A$7:$U$51,_xlfn.AGGREGATE(15,6,ROW($U$7:$U$51)-ROW($U$7)+1/($U$7:$U$51=A99),COUNTIF($A$56:A99,A99)),1))</f>
        <v>0</v>
      </c>
      <c r="C99" s="47">
        <f>IF($A99="","",INDEX($A$7:$U$51,_xlfn.AGGREGATE(15,6,ROW($U$7:$U$51)-ROW($U$7)+1/($U$7:$U$51=A99),COUNTIF($A$56:A99,A99)),2))</f>
        <v>0</v>
      </c>
    </row>
    <row r="100" spans="1:3" x14ac:dyDescent="0.2">
      <c r="A100" s="47">
        <f>SMALL($U$7:$U$51,ROWS($A$56:A100))</f>
        <v>15</v>
      </c>
      <c r="B100" s="47">
        <f>IF($A100="","",INDEX($A$7:$U$51,_xlfn.AGGREGATE(15,6,ROW($U$7:$U$51)-ROW($U$7)+1/($U$7:$U$51=A100),COUNTIF($A$56:A100,A100)),1))</f>
        <v>0</v>
      </c>
      <c r="C100" s="47">
        <f>IF($A100="","",INDEX($A$7:$U$51,_xlfn.AGGREGATE(15,6,ROW($U$7:$U$51)-ROW($U$7)+1/($U$7:$U$51=A100),COUNTIF($A$56:A100,A100)),2))</f>
        <v>0</v>
      </c>
    </row>
    <row r="101" spans="1:3" x14ac:dyDescent="0.2">
      <c r="B101" s="24"/>
      <c r="C101" s="24"/>
    </row>
    <row r="102" spans="1:3" x14ac:dyDescent="0.2">
      <c r="B102" s="24"/>
      <c r="C102" s="24"/>
    </row>
    <row r="103" spans="1:3" x14ac:dyDescent="0.2">
      <c r="B103" s="24"/>
      <c r="C103" s="24"/>
    </row>
    <row r="104" spans="1:3" x14ac:dyDescent="0.2">
      <c r="B104" s="24"/>
      <c r="C104" s="24"/>
    </row>
    <row r="105" spans="1:3" x14ac:dyDescent="0.2">
      <c r="B105" s="24"/>
      <c r="C105" s="24"/>
    </row>
    <row r="106" spans="1:3" x14ac:dyDescent="0.2">
      <c r="B106" s="24"/>
      <c r="C106" s="24"/>
    </row>
    <row r="107" spans="1:3" x14ac:dyDescent="0.2">
      <c r="B107" s="24"/>
      <c r="C107" s="24"/>
    </row>
    <row r="108" spans="1:3" x14ac:dyDescent="0.2">
      <c r="B108" s="24"/>
      <c r="C108" s="24"/>
    </row>
    <row r="109" spans="1:3" x14ac:dyDescent="0.2">
      <c r="B109" s="24"/>
      <c r="C109" s="24"/>
    </row>
    <row r="110" spans="1:3" x14ac:dyDescent="0.2">
      <c r="B110" s="24"/>
      <c r="C110" s="24"/>
    </row>
    <row r="111" spans="1:3" x14ac:dyDescent="0.2">
      <c r="B111" s="24"/>
      <c r="C111" s="24"/>
    </row>
    <row r="112" spans="1:3" x14ac:dyDescent="0.2">
      <c r="B112" s="24"/>
      <c r="C112" s="24"/>
    </row>
    <row r="113" spans="2:3" x14ac:dyDescent="0.2">
      <c r="B113" s="24"/>
      <c r="C113" s="24"/>
    </row>
    <row r="114" spans="2:3" x14ac:dyDescent="0.2">
      <c r="B114" s="24"/>
      <c r="C114" s="24"/>
    </row>
    <row r="115" spans="2:3" x14ac:dyDescent="0.2">
      <c r="B115" s="24"/>
      <c r="C115" s="24"/>
    </row>
    <row r="116" spans="2:3" x14ac:dyDescent="0.2">
      <c r="B116" s="24"/>
      <c r="C116" s="24"/>
    </row>
    <row r="117" spans="2:3" x14ac:dyDescent="0.2">
      <c r="B117" s="24"/>
      <c r="C117" s="24"/>
    </row>
    <row r="118" spans="2:3" x14ac:dyDescent="0.2">
      <c r="B118" s="24"/>
      <c r="C118" s="24"/>
    </row>
    <row r="119" spans="2:3" x14ac:dyDescent="0.2">
      <c r="B119" s="24"/>
      <c r="C119" s="24"/>
    </row>
    <row r="120" spans="2:3" x14ac:dyDescent="0.2">
      <c r="B120" s="24"/>
      <c r="C120" s="24"/>
    </row>
    <row r="121" spans="2:3" x14ac:dyDescent="0.2">
      <c r="B121" s="24"/>
      <c r="C121" s="24"/>
    </row>
    <row r="122" spans="2:3" x14ac:dyDescent="0.2">
      <c r="B122" s="24"/>
      <c r="C122" s="24"/>
    </row>
    <row r="123" spans="2:3" x14ac:dyDescent="0.2">
      <c r="B123" s="24"/>
      <c r="C123" s="24"/>
    </row>
    <row r="124" spans="2:3" x14ac:dyDescent="0.2">
      <c r="B124" s="24"/>
      <c r="C124" s="24"/>
    </row>
    <row r="125" spans="2:3" x14ac:dyDescent="0.2">
      <c r="B125" s="24"/>
      <c r="C125" s="24"/>
    </row>
    <row r="126" spans="2:3" x14ac:dyDescent="0.2">
      <c r="B126" s="24"/>
      <c r="C126" s="24"/>
    </row>
    <row r="127" spans="2:3" x14ac:dyDescent="0.2">
      <c r="B127" s="24"/>
      <c r="C127" s="24"/>
    </row>
  </sheetData>
  <sheetProtection sheet="1" objects="1" scenarios="1"/>
  <mergeCells count="2">
    <mergeCell ref="T5:T6"/>
    <mergeCell ref="U5:U6"/>
  </mergeCells>
  <pageMargins left="0.7" right="0.7" top="0.78740157499999996" bottom="0.78740157499999996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topLeftCell="A31" workbookViewId="0">
      <selection activeCell="A40" sqref="A40"/>
    </sheetView>
  </sheetViews>
  <sheetFormatPr baseColWidth="10" defaultRowHeight="14.25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</v>
      </c>
      <c r="B2">
        <v>20</v>
      </c>
    </row>
    <row r="3" spans="1:2" x14ac:dyDescent="0.2">
      <c r="A3">
        <v>2</v>
      </c>
      <c r="B3">
        <v>18</v>
      </c>
    </row>
    <row r="4" spans="1:2" x14ac:dyDescent="0.2">
      <c r="A4">
        <v>3</v>
      </c>
      <c r="B4">
        <v>16</v>
      </c>
    </row>
    <row r="5" spans="1:2" x14ac:dyDescent="0.2">
      <c r="A5">
        <v>4</v>
      </c>
      <c r="B5">
        <v>14</v>
      </c>
    </row>
    <row r="6" spans="1:2" x14ac:dyDescent="0.2">
      <c r="A6">
        <v>5</v>
      </c>
      <c r="B6">
        <v>12</v>
      </c>
    </row>
    <row r="7" spans="1:2" x14ac:dyDescent="0.2">
      <c r="A7">
        <v>6</v>
      </c>
      <c r="B7">
        <v>10</v>
      </c>
    </row>
    <row r="8" spans="1:2" x14ac:dyDescent="0.2">
      <c r="A8">
        <v>7</v>
      </c>
      <c r="B8">
        <v>9</v>
      </c>
    </row>
    <row r="9" spans="1:2" x14ac:dyDescent="0.2">
      <c r="A9">
        <v>8</v>
      </c>
      <c r="B9">
        <v>8</v>
      </c>
    </row>
    <row r="10" spans="1:2" x14ac:dyDescent="0.2">
      <c r="A10">
        <v>9</v>
      </c>
      <c r="B10">
        <v>7</v>
      </c>
    </row>
    <row r="11" spans="1:2" x14ac:dyDescent="0.2">
      <c r="A11">
        <v>10</v>
      </c>
      <c r="B11">
        <v>6</v>
      </c>
    </row>
    <row r="12" spans="1:2" x14ac:dyDescent="0.2">
      <c r="A12">
        <v>11</v>
      </c>
      <c r="B12">
        <v>5</v>
      </c>
    </row>
    <row r="13" spans="1:2" x14ac:dyDescent="0.2">
      <c r="A13">
        <v>12</v>
      </c>
      <c r="B13">
        <v>4</v>
      </c>
    </row>
    <row r="14" spans="1:2" x14ac:dyDescent="0.2">
      <c r="A14">
        <v>13</v>
      </c>
      <c r="B14">
        <v>3</v>
      </c>
    </row>
    <row r="15" spans="1:2" x14ac:dyDescent="0.2">
      <c r="A15">
        <v>14</v>
      </c>
      <c r="B15">
        <v>2</v>
      </c>
    </row>
    <row r="16" spans="1:2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</v>
      </c>
    </row>
    <row r="22" spans="1:2" x14ac:dyDescent="0.2">
      <c r="A22">
        <v>21</v>
      </c>
      <c r="B22">
        <v>1</v>
      </c>
    </row>
    <row r="23" spans="1:2" x14ac:dyDescent="0.2">
      <c r="A23">
        <v>22</v>
      </c>
      <c r="B23">
        <v>1</v>
      </c>
    </row>
    <row r="24" spans="1:2" x14ac:dyDescent="0.2">
      <c r="A24">
        <v>23</v>
      </c>
      <c r="B24">
        <v>1</v>
      </c>
    </row>
    <row r="25" spans="1:2" x14ac:dyDescent="0.2">
      <c r="A25">
        <v>24</v>
      </c>
      <c r="B25">
        <v>1</v>
      </c>
    </row>
    <row r="26" spans="1:2" x14ac:dyDescent="0.2">
      <c r="A26">
        <v>25</v>
      </c>
      <c r="B26">
        <v>1</v>
      </c>
    </row>
    <row r="27" spans="1:2" x14ac:dyDescent="0.2">
      <c r="A27">
        <v>26</v>
      </c>
      <c r="B27">
        <v>1</v>
      </c>
    </row>
    <row r="28" spans="1:2" x14ac:dyDescent="0.2">
      <c r="A28">
        <v>27</v>
      </c>
      <c r="B28">
        <v>1</v>
      </c>
    </row>
    <row r="29" spans="1:2" x14ac:dyDescent="0.2">
      <c r="A29">
        <v>28</v>
      </c>
      <c r="B29">
        <v>1</v>
      </c>
    </row>
    <row r="30" spans="1:2" x14ac:dyDescent="0.2">
      <c r="A30">
        <v>29</v>
      </c>
      <c r="B30">
        <v>1</v>
      </c>
    </row>
    <row r="31" spans="1:2" x14ac:dyDescent="0.2">
      <c r="A31">
        <v>30</v>
      </c>
      <c r="B31">
        <v>1</v>
      </c>
    </row>
    <row r="32" spans="1:2" x14ac:dyDescent="0.2">
      <c r="A32">
        <v>31</v>
      </c>
      <c r="B32">
        <v>1</v>
      </c>
    </row>
    <row r="33" spans="1:2" x14ac:dyDescent="0.2">
      <c r="A33">
        <v>32</v>
      </c>
      <c r="B33">
        <v>1</v>
      </c>
    </row>
    <row r="34" spans="1:2" x14ac:dyDescent="0.2">
      <c r="A34">
        <v>33</v>
      </c>
      <c r="B34">
        <v>1</v>
      </c>
    </row>
    <row r="35" spans="1:2" x14ac:dyDescent="0.2">
      <c r="A35">
        <v>34</v>
      </c>
      <c r="B35">
        <v>1</v>
      </c>
    </row>
    <row r="36" spans="1:2" x14ac:dyDescent="0.2">
      <c r="A36">
        <v>35</v>
      </c>
      <c r="B36">
        <v>1</v>
      </c>
    </row>
    <row r="37" spans="1:2" x14ac:dyDescent="0.2">
      <c r="A37">
        <v>36</v>
      </c>
      <c r="B37">
        <v>1</v>
      </c>
    </row>
    <row r="38" spans="1:2" x14ac:dyDescent="0.2">
      <c r="A38">
        <v>37</v>
      </c>
      <c r="B38">
        <v>1</v>
      </c>
    </row>
    <row r="39" spans="1:2" x14ac:dyDescent="0.2">
      <c r="A39">
        <v>38</v>
      </c>
      <c r="B39">
        <v>1</v>
      </c>
    </row>
    <row r="40" spans="1:2" x14ac:dyDescent="0.2">
      <c r="A40">
        <v>39</v>
      </c>
      <c r="B40">
        <v>1</v>
      </c>
    </row>
    <row r="41" spans="1:2" x14ac:dyDescent="0.2">
      <c r="A41">
        <v>40</v>
      </c>
      <c r="B41">
        <v>1</v>
      </c>
    </row>
    <row r="42" spans="1:2" x14ac:dyDescent="0.2">
      <c r="A42">
        <v>41</v>
      </c>
      <c r="B42">
        <v>1</v>
      </c>
    </row>
    <row r="43" spans="1:2" x14ac:dyDescent="0.2">
      <c r="A43">
        <v>42</v>
      </c>
      <c r="B43">
        <v>1</v>
      </c>
    </row>
    <row r="44" spans="1:2" x14ac:dyDescent="0.2">
      <c r="A44">
        <v>43</v>
      </c>
      <c r="B44">
        <v>1</v>
      </c>
    </row>
    <row r="45" spans="1:2" x14ac:dyDescent="0.2">
      <c r="A45">
        <v>44</v>
      </c>
      <c r="B45">
        <v>1</v>
      </c>
    </row>
    <row r="46" spans="1:2" x14ac:dyDescent="0.2">
      <c r="A46">
        <v>45</v>
      </c>
      <c r="B46">
        <v>1</v>
      </c>
    </row>
    <row r="47" spans="1:2" x14ac:dyDescent="0.2">
      <c r="A47">
        <v>46</v>
      </c>
      <c r="B47">
        <v>1</v>
      </c>
    </row>
    <row r="48" spans="1:2" x14ac:dyDescent="0.2">
      <c r="A48">
        <v>47</v>
      </c>
      <c r="B48">
        <v>1</v>
      </c>
    </row>
    <row r="49" spans="1:2" x14ac:dyDescent="0.2">
      <c r="A49">
        <v>48</v>
      </c>
      <c r="B49">
        <v>1</v>
      </c>
    </row>
    <row r="50" spans="1:2" x14ac:dyDescent="0.2">
      <c r="A50">
        <v>49</v>
      </c>
      <c r="B50">
        <v>1</v>
      </c>
    </row>
    <row r="51" spans="1:2" x14ac:dyDescent="0.2">
      <c r="A51">
        <v>50</v>
      </c>
      <c r="B51">
        <v>1</v>
      </c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A6" sqref="A6"/>
    </sheetView>
  </sheetViews>
  <sheetFormatPr baseColWidth="10" defaultColWidth="11.25" defaultRowHeight="14.25" x14ac:dyDescent="0.2"/>
  <cols>
    <col min="1" max="2" width="11.25" style="50"/>
    <col min="3" max="3" width="18.5" style="50" customWidth="1"/>
    <col min="4" max="4" width="26.875" style="50" customWidth="1"/>
    <col min="5" max="16384" width="11.25" style="50"/>
  </cols>
  <sheetData>
    <row r="1" spans="1:5" ht="18" x14ac:dyDescent="0.25">
      <c r="A1" s="58" t="s">
        <v>8</v>
      </c>
      <c r="B1" s="58"/>
      <c r="C1" s="58"/>
      <c r="D1" s="58"/>
      <c r="E1" s="58"/>
    </row>
    <row r="2" spans="1:5" ht="18" x14ac:dyDescent="0.25">
      <c r="A2" s="51"/>
    </row>
    <row r="3" spans="1:5" ht="15" x14ac:dyDescent="0.25">
      <c r="A3" s="49" t="s">
        <v>9</v>
      </c>
      <c r="B3" s="59" t="str">
        <f>Datenbank!B3</f>
        <v>U11 Mädchen</v>
      </c>
      <c r="C3" s="59"/>
      <c r="D3" s="59"/>
      <c r="E3" s="59"/>
    </row>
    <row r="4" spans="1:5" ht="13.9" customHeight="1" x14ac:dyDescent="0.2"/>
    <row r="5" spans="1:5" ht="21" customHeight="1" x14ac:dyDescent="0.2">
      <c r="A5" s="52" t="s">
        <v>2</v>
      </c>
      <c r="B5" s="52" t="s">
        <v>0</v>
      </c>
      <c r="C5" s="52" t="s">
        <v>1</v>
      </c>
      <c r="D5" s="53" t="s">
        <v>13</v>
      </c>
      <c r="E5" s="52" t="s">
        <v>3</v>
      </c>
    </row>
    <row r="6" spans="1:5" ht="21" customHeight="1" x14ac:dyDescent="0.2">
      <c r="A6" s="54">
        <f>Datenbank!A56</f>
        <v>1</v>
      </c>
      <c r="B6" s="54" t="str">
        <f>Datenbank!B56</f>
        <v xml:space="preserve">Stefanie </v>
      </c>
      <c r="C6" s="54" t="str">
        <f>Datenbank!C56</f>
        <v>Barth</v>
      </c>
      <c r="D6" s="54" t="str">
        <f>IFERROR(IF(VLOOKUP(C6,Datenbank!B5:C35,2,FALSE)=0,"",VLOOKUP(C6,Datenbank!B5:C35,2,FALSE)),"")</f>
        <v/>
      </c>
      <c r="E6" s="54">
        <f>VLOOKUP(C6,Datenbank!B:T,19,FALSE)</f>
        <v>110</v>
      </c>
    </row>
    <row r="7" spans="1:5" ht="21" customHeight="1" x14ac:dyDescent="0.2">
      <c r="A7" s="54">
        <f>Datenbank!A57</f>
        <v>2</v>
      </c>
      <c r="B7" s="54" t="str">
        <f>Datenbank!B57</f>
        <v xml:space="preserve">Martina </v>
      </c>
      <c r="C7" s="54" t="str">
        <f>Datenbank!C57</f>
        <v xml:space="preserve">Zeiringer </v>
      </c>
      <c r="D7" s="54" t="str">
        <f>IFERROR(IF(VLOOKUP(C7,Datenbank!B6:C52,2,FALSE)=0,"",VLOOKUP(C7,Datenbank!B6:C52,2,FALSE)),"")</f>
        <v xml:space="preserve">RC ARBÖ Trieben </v>
      </c>
      <c r="E7" s="54">
        <f>VLOOKUP(C7,Datenbank!B:T,19,FALSE)</f>
        <v>40</v>
      </c>
    </row>
    <row r="8" spans="1:5" ht="21" customHeight="1" x14ac:dyDescent="0.2">
      <c r="A8" s="54">
        <f>Datenbank!A58</f>
        <v>3</v>
      </c>
      <c r="B8" s="54" t="str">
        <f>Datenbank!B58</f>
        <v>Emiliy</v>
      </c>
      <c r="C8" s="54" t="str">
        <f>Datenbank!C58</f>
        <v>Petersmann</v>
      </c>
      <c r="D8" s="54" t="str">
        <f>IFERROR(IF(VLOOKUP(C8,Datenbank!B7:C53,2,FALSE)=0,"",VLOOKUP(C8,Datenbank!B7:C53,2,FALSE)),"")</f>
        <v/>
      </c>
      <c r="E8" s="54">
        <f>VLOOKUP(C8,Datenbank!B:T,19,FALSE)</f>
        <v>23</v>
      </c>
    </row>
    <row r="9" spans="1:5" ht="21" customHeight="1" x14ac:dyDescent="0.2">
      <c r="A9" s="54">
        <f>Datenbank!A59</f>
        <v>4</v>
      </c>
      <c r="B9" s="54" t="str">
        <f>Datenbank!B59</f>
        <v xml:space="preserve">Sandra </v>
      </c>
      <c r="C9" s="54" t="str">
        <f>Datenbank!C59</f>
        <v>Pink</v>
      </c>
      <c r="D9" s="54" t="str">
        <f>IFERROR(IF(VLOOKUP(C9,Datenbank!B8:C54,2,FALSE)=0,"",VLOOKUP(C9,Datenbank!B8:C54,2,FALSE)),"")</f>
        <v/>
      </c>
      <c r="E9" s="54">
        <f>VLOOKUP(C9,Datenbank!B:T,19,FALSE)</f>
        <v>20</v>
      </c>
    </row>
    <row r="10" spans="1:5" ht="21" customHeight="1" x14ac:dyDescent="0.2">
      <c r="A10" s="54">
        <f>Datenbank!A60</f>
        <v>4</v>
      </c>
      <c r="B10" s="54" t="str">
        <f>Datenbank!B60</f>
        <v xml:space="preserve">Linda </v>
      </c>
      <c r="C10" s="54" t="str">
        <f>Datenbank!C60</f>
        <v xml:space="preserve">Gösweiner </v>
      </c>
      <c r="D10" s="54" t="str">
        <f>IFERROR(IF(VLOOKUP(C10,Datenbank!B9:C55,2,FALSE)=0,"",VLOOKUP(C10,Datenbank!B9:C55,2,FALSE)),"")</f>
        <v/>
      </c>
      <c r="E10" s="54">
        <f>VLOOKUP(C10,Datenbank!B:T,19,FALSE)</f>
        <v>20</v>
      </c>
    </row>
    <row r="11" spans="1:5" ht="21" customHeight="1" x14ac:dyDescent="0.2">
      <c r="A11" s="54">
        <f>Datenbank!A61</f>
        <v>6</v>
      </c>
      <c r="B11" s="54" t="str">
        <f>Datenbank!B61</f>
        <v xml:space="preserve">Maria </v>
      </c>
      <c r="C11" s="54" t="str">
        <f>Datenbank!C61</f>
        <v xml:space="preserve">Gösweiner </v>
      </c>
      <c r="D11" s="54" t="str">
        <f>IFERROR(IF(VLOOKUP(C11,Datenbank!B10:C56,2,FALSE)=0,"",VLOOKUP(C11,Datenbank!B10:C56,2,FALSE)),"")</f>
        <v/>
      </c>
      <c r="E11" s="54">
        <f>VLOOKUP(C11,Datenbank!B:T,19,FALSE)</f>
        <v>20</v>
      </c>
    </row>
    <row r="12" spans="1:5" ht="21" customHeight="1" x14ac:dyDescent="0.2">
      <c r="A12" s="54">
        <f>Datenbank!A62</f>
        <v>6</v>
      </c>
      <c r="B12" s="54" t="str">
        <f>Datenbank!B62</f>
        <v xml:space="preserve">Elisabeth </v>
      </c>
      <c r="C12" s="54" t="str">
        <f>Datenbank!C62</f>
        <v xml:space="preserve">Kühberger </v>
      </c>
      <c r="D12" s="54" t="str">
        <f>IFERROR(IF(VLOOKUP(C12,Datenbank!B11:C57,2,FALSE)=0,"",VLOOKUP(C12,Datenbank!B11:C57,2,FALSE)),"")</f>
        <v/>
      </c>
      <c r="E12" s="54">
        <f>VLOOKUP(C12,Datenbank!B:T,19,FALSE)</f>
        <v>18</v>
      </c>
    </row>
    <row r="13" spans="1:5" ht="21" customHeight="1" x14ac:dyDescent="0.2">
      <c r="A13" s="54">
        <f>Datenbank!A63</f>
        <v>8</v>
      </c>
      <c r="B13" s="54" t="str">
        <f>Datenbank!B63</f>
        <v xml:space="preserve">Olivia </v>
      </c>
      <c r="C13" s="54" t="str">
        <f>Datenbank!C63</f>
        <v>Totter</v>
      </c>
      <c r="D13" s="54" t="str">
        <f>IFERROR(IF(VLOOKUP(C13,Datenbank!B12:C58,2,FALSE)=0,"",VLOOKUP(C13,Datenbank!B12:C58,2,FALSE)),"")</f>
        <v/>
      </c>
      <c r="E13" s="54">
        <f>VLOOKUP(C13,Datenbank!B:T,19,FALSE)</f>
        <v>16</v>
      </c>
    </row>
    <row r="14" spans="1:5" ht="21" customHeight="1" x14ac:dyDescent="0.2">
      <c r="A14" s="54">
        <f>Datenbank!A64</f>
        <v>8</v>
      </c>
      <c r="B14" s="54" t="str">
        <f>Datenbank!B64</f>
        <v xml:space="preserve">Milena </v>
      </c>
      <c r="C14" s="54" t="str">
        <f>Datenbank!C64</f>
        <v xml:space="preserve">Kionka </v>
      </c>
      <c r="D14" s="54" t="str">
        <f>IFERROR(IF(VLOOKUP(C14,Datenbank!B13:C59,2,FALSE)=0,"",VLOOKUP(C14,Datenbank!B13:C59,2,FALSE)),"")</f>
        <v/>
      </c>
      <c r="E14" s="54">
        <f>VLOOKUP(C14,Datenbank!B:T,19,FALSE)</f>
        <v>16</v>
      </c>
    </row>
    <row r="15" spans="1:5" ht="21" customHeight="1" x14ac:dyDescent="0.2">
      <c r="A15" s="54">
        <f>Datenbank!A65</f>
        <v>8</v>
      </c>
      <c r="B15" s="54" t="str">
        <f>Datenbank!B65</f>
        <v xml:space="preserve">Marie </v>
      </c>
      <c r="C15" s="54" t="str">
        <f>Datenbank!C65</f>
        <v xml:space="preserve">Hüttenbrenner </v>
      </c>
      <c r="D15" s="54" t="str">
        <f>IFERROR(IF(VLOOKUP(C15,Datenbank!B14:C60,2,FALSE)=0,"",VLOOKUP(C15,Datenbank!B14:C60,2,FALSE)),"")</f>
        <v xml:space="preserve">Rottenmann </v>
      </c>
      <c r="E15" s="54">
        <f>VLOOKUP(C15,Datenbank!B:T,19,FALSE)</f>
        <v>16</v>
      </c>
    </row>
    <row r="16" spans="1:5" ht="21" customHeight="1" x14ac:dyDescent="0.2">
      <c r="A16" s="54">
        <f>Datenbank!A66</f>
        <v>8</v>
      </c>
      <c r="B16" s="54" t="str">
        <f>Datenbank!B66</f>
        <v>Celina</v>
      </c>
      <c r="C16" s="54" t="str">
        <f>Datenbank!C66</f>
        <v>Sturm</v>
      </c>
      <c r="D16" s="54" t="str">
        <f>IFERROR(IF(VLOOKUP(C16,Datenbank!B15:C61,2,FALSE)=0,"",VLOOKUP(C16,Datenbank!B15:C61,2,FALSE)),"")</f>
        <v/>
      </c>
      <c r="E16" s="54">
        <f>VLOOKUP(C16,Datenbank!B:T,19,FALSE)</f>
        <v>16</v>
      </c>
    </row>
    <row r="17" spans="1:5" ht="21" customHeight="1" x14ac:dyDescent="0.2">
      <c r="A17" s="54">
        <f>Datenbank!A67</f>
        <v>12</v>
      </c>
      <c r="B17" s="54" t="str">
        <f>Datenbank!B67</f>
        <v xml:space="preserve">Sandra </v>
      </c>
      <c r="C17" s="54" t="str">
        <f>Datenbank!C67</f>
        <v>Svandova</v>
      </c>
      <c r="D17" s="54" t="str">
        <f>IFERROR(IF(VLOOKUP(C17,Datenbank!B16:C62,2,FALSE)=0,"",VLOOKUP(C17,Datenbank!B16:C62,2,FALSE)),"")</f>
        <v/>
      </c>
      <c r="E17" s="54">
        <f>VLOOKUP(C17,Datenbank!B:T,19,FALSE)</f>
        <v>14</v>
      </c>
    </row>
    <row r="18" spans="1:5" ht="21" customHeight="1" x14ac:dyDescent="0.2">
      <c r="A18" s="54">
        <f>Datenbank!A68</f>
        <v>13</v>
      </c>
      <c r="B18" s="54" t="str">
        <f>Datenbank!B68</f>
        <v xml:space="preserve">Linda </v>
      </c>
      <c r="C18" s="54" t="str">
        <f>Datenbank!C68</f>
        <v>Walcher</v>
      </c>
      <c r="D18" s="54" t="str">
        <f>IFERROR(IF(VLOOKUP(C18,Datenbank!B17:C63,2,FALSE)=0,"",VLOOKUP(C18,Datenbank!B17:C63,2,FALSE)),"")</f>
        <v/>
      </c>
      <c r="E18" s="54">
        <f>VLOOKUP(C18,Datenbank!B:T,19,FALSE)</f>
        <v>12</v>
      </c>
    </row>
    <row r="19" spans="1:5" ht="21" customHeight="1" x14ac:dyDescent="0.2">
      <c r="A19" s="54">
        <f>Datenbank!A69</f>
        <v>14</v>
      </c>
      <c r="B19" s="54" t="str">
        <f>Datenbank!B69</f>
        <v xml:space="preserve">Marina </v>
      </c>
      <c r="C19" s="54" t="str">
        <f>Datenbank!C69</f>
        <v xml:space="preserve">Giger </v>
      </c>
      <c r="D19" s="54" t="str">
        <f>IFERROR(IF(VLOOKUP(C19,Datenbank!B18:C64,2,FALSE)=0,"",VLOOKUP(C19,Datenbank!B18:C64,2,FALSE)),"")</f>
        <v/>
      </c>
      <c r="E19" s="54">
        <f>VLOOKUP(C19,Datenbank!B:T,19,FALSE)</f>
        <v>10</v>
      </c>
    </row>
    <row r="20" spans="1:5" ht="21" customHeight="1" x14ac:dyDescent="0.2">
      <c r="A20" s="54">
        <f>Datenbank!A70</f>
        <v>15</v>
      </c>
      <c r="B20" s="54">
        <f>Datenbank!B70</f>
        <v>0</v>
      </c>
      <c r="C20" s="54">
        <f>Datenbank!C70</f>
        <v>0</v>
      </c>
      <c r="D20" s="54" t="str">
        <f>IFERROR(IF(VLOOKUP(C20,Datenbank!B19:C65,2,FALSE)=0,"",VLOOKUP(C20,Datenbank!B19:C65,2,FALSE)),"")</f>
        <v/>
      </c>
      <c r="E20" s="54">
        <f>VLOOKUP(C20,Datenbank!B:T,19,FALSE)</f>
        <v>0</v>
      </c>
    </row>
    <row r="21" spans="1:5" ht="21" customHeight="1" x14ac:dyDescent="0.2">
      <c r="A21" s="54">
        <f>Datenbank!A71</f>
        <v>15</v>
      </c>
      <c r="B21" s="54">
        <f>Datenbank!B71</f>
        <v>0</v>
      </c>
      <c r="C21" s="54">
        <f>Datenbank!C71</f>
        <v>0</v>
      </c>
      <c r="D21" s="54" t="str">
        <f>IFERROR(IF(VLOOKUP(C21,Datenbank!B20:C66,2,FALSE)=0,"",VLOOKUP(C21,Datenbank!B20:C66,2,FALSE)),"")</f>
        <v/>
      </c>
      <c r="E21" s="54">
        <f>VLOOKUP(C21,Datenbank!B:T,19,FALSE)</f>
        <v>0</v>
      </c>
    </row>
    <row r="22" spans="1:5" ht="21" customHeight="1" x14ac:dyDescent="0.2">
      <c r="A22" s="54">
        <f>Datenbank!A72</f>
        <v>15</v>
      </c>
      <c r="B22" s="54">
        <f>Datenbank!B72</f>
        <v>0</v>
      </c>
      <c r="C22" s="54">
        <f>Datenbank!C72</f>
        <v>0</v>
      </c>
      <c r="D22" s="54" t="str">
        <f>IFERROR(IF(VLOOKUP(C22,Datenbank!B21:C67,2,FALSE)=0,"",VLOOKUP(C22,Datenbank!B21:C67,2,FALSE)),"")</f>
        <v/>
      </c>
      <c r="E22" s="54">
        <f>VLOOKUP(C22,Datenbank!B:T,19,FALSE)</f>
        <v>0</v>
      </c>
    </row>
    <row r="23" spans="1:5" ht="21" customHeight="1" x14ac:dyDescent="0.2">
      <c r="A23" s="54">
        <f>Datenbank!A73</f>
        <v>15</v>
      </c>
      <c r="B23" s="54">
        <f>Datenbank!B73</f>
        <v>0</v>
      </c>
      <c r="C23" s="54">
        <f>Datenbank!C73</f>
        <v>0</v>
      </c>
      <c r="D23" s="54" t="str">
        <f>IFERROR(IF(VLOOKUP(C23,Datenbank!B22:C68,2,FALSE)=0,"",VLOOKUP(C23,Datenbank!B22:C68,2,FALSE)),"")</f>
        <v/>
      </c>
      <c r="E23" s="54">
        <f>VLOOKUP(C23,Datenbank!B:T,19,FALSE)</f>
        <v>0</v>
      </c>
    </row>
    <row r="24" spans="1:5" ht="21" customHeight="1" x14ac:dyDescent="0.2">
      <c r="A24" s="54">
        <f>Datenbank!A74</f>
        <v>15</v>
      </c>
      <c r="B24" s="54">
        <f>Datenbank!B74</f>
        <v>0</v>
      </c>
      <c r="C24" s="54">
        <f>Datenbank!C74</f>
        <v>0</v>
      </c>
      <c r="D24" s="54" t="str">
        <f>IFERROR(IF(VLOOKUP(C24,Datenbank!B23:C69,2,FALSE)=0,"",VLOOKUP(C24,Datenbank!B23:C69,2,FALSE)),"")</f>
        <v/>
      </c>
      <c r="E24" s="54">
        <f>VLOOKUP(C24,Datenbank!B:T,19,FALSE)</f>
        <v>0</v>
      </c>
    </row>
    <row r="25" spans="1:5" ht="21" customHeight="1" x14ac:dyDescent="0.2">
      <c r="A25" s="54">
        <f>Datenbank!A75</f>
        <v>15</v>
      </c>
      <c r="B25" s="54">
        <f>Datenbank!B75</f>
        <v>0</v>
      </c>
      <c r="C25" s="54">
        <f>Datenbank!C75</f>
        <v>0</v>
      </c>
      <c r="D25" s="54" t="str">
        <f>IFERROR(IF(VLOOKUP(C25,Datenbank!B24:C70,2,FALSE)=0,"",VLOOKUP(C25,Datenbank!B24:C70,2,FALSE)),"")</f>
        <v/>
      </c>
      <c r="E25" s="54">
        <f>VLOOKUP(C25,Datenbank!B:T,19,FALSE)</f>
        <v>0</v>
      </c>
    </row>
    <row r="26" spans="1:5" ht="21" customHeight="1" x14ac:dyDescent="0.2">
      <c r="A26" s="54">
        <f>Datenbank!A76</f>
        <v>15</v>
      </c>
      <c r="B26" s="54">
        <f>Datenbank!B76</f>
        <v>0</v>
      </c>
      <c r="C26" s="54">
        <f>Datenbank!C76</f>
        <v>0</v>
      </c>
      <c r="D26" s="54" t="str">
        <f>IFERROR(IF(VLOOKUP(C26,Datenbank!B25:C71,2,FALSE)=0,"",VLOOKUP(C26,Datenbank!B25:C71,2,FALSE)),"")</f>
        <v/>
      </c>
      <c r="E26" s="54">
        <f>VLOOKUP(C26,Datenbank!B:T,19,FALSE)</f>
        <v>0</v>
      </c>
    </row>
    <row r="27" spans="1:5" ht="21" customHeight="1" x14ac:dyDescent="0.2">
      <c r="A27" s="54">
        <f>Datenbank!A77</f>
        <v>15</v>
      </c>
      <c r="B27" s="54">
        <f>Datenbank!B77</f>
        <v>0</v>
      </c>
      <c r="C27" s="54">
        <f>Datenbank!C77</f>
        <v>0</v>
      </c>
      <c r="D27" s="54" t="str">
        <f>IFERROR(IF(VLOOKUP(C27,Datenbank!B26:C72,2,FALSE)=0,"",VLOOKUP(C27,Datenbank!B26:C72,2,FALSE)),"")</f>
        <v/>
      </c>
      <c r="E27" s="54">
        <f>VLOOKUP(C27,Datenbank!B:T,19,FALSE)</f>
        <v>0</v>
      </c>
    </row>
    <row r="28" spans="1:5" ht="21" customHeight="1" x14ac:dyDescent="0.2">
      <c r="A28" s="54">
        <f>Datenbank!A78</f>
        <v>15</v>
      </c>
      <c r="B28" s="54">
        <f>Datenbank!B78</f>
        <v>0</v>
      </c>
      <c r="C28" s="54">
        <f>Datenbank!C78</f>
        <v>0</v>
      </c>
      <c r="D28" s="54" t="str">
        <f>IFERROR(IF(VLOOKUP(C28,Datenbank!B27:C73,2,FALSE)=0,"",VLOOKUP(C28,Datenbank!B27:C73,2,FALSE)),"")</f>
        <v/>
      </c>
      <c r="E28" s="54">
        <f>VLOOKUP(C28,Datenbank!B:T,19,FALSE)</f>
        <v>0</v>
      </c>
    </row>
    <row r="29" spans="1:5" ht="21" customHeight="1" x14ac:dyDescent="0.2">
      <c r="A29" s="54">
        <f>Datenbank!A79</f>
        <v>15</v>
      </c>
      <c r="B29" s="54">
        <f>Datenbank!B79</f>
        <v>0</v>
      </c>
      <c r="C29" s="54">
        <f>Datenbank!C79</f>
        <v>0</v>
      </c>
      <c r="D29" s="54" t="str">
        <f>IFERROR(IF(VLOOKUP(C29,Datenbank!B28:C74,2,FALSE)=0,"",VLOOKUP(C29,Datenbank!B28:C74,2,FALSE)),"")</f>
        <v/>
      </c>
      <c r="E29" s="54">
        <f>VLOOKUP(C29,Datenbank!B:T,19,FALSE)</f>
        <v>0</v>
      </c>
    </row>
    <row r="30" spans="1:5" ht="21" customHeight="1" x14ac:dyDescent="0.2">
      <c r="A30" s="54">
        <f>Datenbank!A80</f>
        <v>15</v>
      </c>
      <c r="B30" s="54">
        <f>Datenbank!B80</f>
        <v>0</v>
      </c>
      <c r="C30" s="54">
        <f>Datenbank!C80</f>
        <v>0</v>
      </c>
      <c r="D30" s="54" t="str">
        <f>IFERROR(IF(VLOOKUP(C30,Datenbank!B29:C75,2,FALSE)=0,"",VLOOKUP(C30,Datenbank!B29:C75,2,FALSE)),"")</f>
        <v/>
      </c>
      <c r="E30" s="54">
        <f>VLOOKUP(C30,Datenbank!B:T,19,FALSE)</f>
        <v>0</v>
      </c>
    </row>
    <row r="31" spans="1:5" ht="21" customHeight="1" x14ac:dyDescent="0.2">
      <c r="A31" s="54">
        <f>Datenbank!A81</f>
        <v>15</v>
      </c>
      <c r="B31" s="54">
        <f>Datenbank!B81</f>
        <v>0</v>
      </c>
      <c r="C31" s="54">
        <f>Datenbank!C81</f>
        <v>0</v>
      </c>
      <c r="D31" s="54" t="str">
        <f>IFERROR(IF(VLOOKUP(C31,Datenbank!B30:C76,2,FALSE)=0,"",VLOOKUP(C31,Datenbank!B30:C76,2,FALSE)),"")</f>
        <v/>
      </c>
      <c r="E31" s="54">
        <f>VLOOKUP(C31,Datenbank!B:T,19,FALSE)</f>
        <v>0</v>
      </c>
    </row>
    <row r="32" spans="1:5" ht="21" customHeight="1" x14ac:dyDescent="0.2">
      <c r="A32" s="54">
        <f>Datenbank!A82</f>
        <v>15</v>
      </c>
      <c r="B32" s="54">
        <f>Datenbank!B82</f>
        <v>0</v>
      </c>
      <c r="C32" s="54">
        <f>Datenbank!C82</f>
        <v>0</v>
      </c>
      <c r="D32" s="54" t="str">
        <f>IFERROR(IF(VLOOKUP(C32,Datenbank!B31:C77,2,FALSE)=0,"",VLOOKUP(C32,Datenbank!B31:C77,2,FALSE)),"")</f>
        <v/>
      </c>
      <c r="E32" s="54">
        <f>VLOOKUP(C32,Datenbank!B:T,19,FALSE)</f>
        <v>0</v>
      </c>
    </row>
    <row r="33" spans="1:5" ht="21" customHeight="1" x14ac:dyDescent="0.2">
      <c r="A33" s="54">
        <f>Datenbank!A83</f>
        <v>15</v>
      </c>
      <c r="B33" s="54">
        <f>Datenbank!B83</f>
        <v>0</v>
      </c>
      <c r="C33" s="54">
        <f>Datenbank!C83</f>
        <v>0</v>
      </c>
      <c r="D33" s="54" t="str">
        <f>IFERROR(IF(VLOOKUP(C33,Datenbank!B32:C78,2,FALSE)=0,"",VLOOKUP(C33,Datenbank!B32:C78,2,FALSE)),"")</f>
        <v/>
      </c>
      <c r="E33" s="54">
        <f>VLOOKUP(C33,Datenbank!B:T,19,FALSE)</f>
        <v>0</v>
      </c>
    </row>
    <row r="34" spans="1:5" ht="21" customHeight="1" x14ac:dyDescent="0.2">
      <c r="A34" s="54">
        <f>Datenbank!A84</f>
        <v>15</v>
      </c>
      <c r="B34" s="54">
        <f>Datenbank!B84</f>
        <v>0</v>
      </c>
      <c r="C34" s="54">
        <f>Datenbank!C84</f>
        <v>0</v>
      </c>
      <c r="D34" s="54" t="str">
        <f>IFERROR(IF(VLOOKUP(C34,Datenbank!B33:C79,2,FALSE)=0,"",VLOOKUP(C34,Datenbank!B33:C79,2,FALSE)),"")</f>
        <v/>
      </c>
      <c r="E34" s="54">
        <f>VLOOKUP(C34,Datenbank!B:T,19,FALSE)</f>
        <v>0</v>
      </c>
    </row>
    <row r="35" spans="1:5" ht="21" customHeight="1" x14ac:dyDescent="0.2">
      <c r="A35" s="54">
        <f>Datenbank!A85</f>
        <v>15</v>
      </c>
      <c r="B35" s="54">
        <f>Datenbank!B85</f>
        <v>0</v>
      </c>
      <c r="C35" s="54">
        <f>Datenbank!C85</f>
        <v>0</v>
      </c>
      <c r="D35" s="54" t="str">
        <f>IFERROR(IF(VLOOKUP(C35,Datenbank!B34:C80,2,FALSE)=0,"",VLOOKUP(C35,Datenbank!B34:C80,2,FALSE)),"")</f>
        <v/>
      </c>
      <c r="E35" s="54">
        <f>VLOOKUP(C35,Datenbank!B:T,19,FALSE)</f>
        <v>0</v>
      </c>
    </row>
    <row r="36" spans="1:5" ht="21" customHeight="1" x14ac:dyDescent="0.2">
      <c r="A36" s="54">
        <f>Datenbank!A86</f>
        <v>15</v>
      </c>
      <c r="B36" s="54">
        <f>Datenbank!B86</f>
        <v>0</v>
      </c>
      <c r="C36" s="54">
        <f>Datenbank!C86</f>
        <v>0</v>
      </c>
      <c r="D36" s="54" t="str">
        <f>IFERROR(IF(VLOOKUP(C36,Datenbank!B35:C81,2,FALSE)=0,"",VLOOKUP(C36,Datenbank!B35:C81,2,FALSE)),"")</f>
        <v/>
      </c>
      <c r="E36" s="54">
        <f>VLOOKUP(C36,Datenbank!B:T,19,FALSE)</f>
        <v>0</v>
      </c>
    </row>
    <row r="37" spans="1:5" ht="21" customHeight="1" x14ac:dyDescent="0.2">
      <c r="A37" s="54">
        <f>Datenbank!A87</f>
        <v>15</v>
      </c>
      <c r="B37" s="54">
        <f>Datenbank!B87</f>
        <v>0</v>
      </c>
      <c r="C37" s="54">
        <f>Datenbank!C87</f>
        <v>0</v>
      </c>
      <c r="D37" s="54" t="str">
        <f>IFERROR(IF(VLOOKUP(C37,Datenbank!B36:C82,2,FALSE)=0,"",VLOOKUP(C37,Datenbank!B36:C82,2,FALSE)),"")</f>
        <v/>
      </c>
      <c r="E37" s="54">
        <f>VLOOKUP(C37,Datenbank!B:T,19,FALSE)</f>
        <v>0</v>
      </c>
    </row>
    <row r="38" spans="1:5" ht="21" customHeight="1" x14ac:dyDescent="0.2">
      <c r="A38" s="54">
        <f>Datenbank!A88</f>
        <v>15</v>
      </c>
      <c r="B38" s="54">
        <f>Datenbank!B88</f>
        <v>0</v>
      </c>
      <c r="C38" s="54">
        <f>Datenbank!C88</f>
        <v>0</v>
      </c>
      <c r="D38" s="54" t="str">
        <f>IFERROR(IF(VLOOKUP(C38,Datenbank!B37:C83,2,FALSE)=0,"",VLOOKUP(C38,Datenbank!B37:C83,2,FALSE)),"")</f>
        <v/>
      </c>
      <c r="E38" s="54">
        <f>VLOOKUP(C38,Datenbank!B:T,19,FALSE)</f>
        <v>0</v>
      </c>
    </row>
    <row r="39" spans="1:5" ht="21" customHeight="1" x14ac:dyDescent="0.2">
      <c r="A39" s="54">
        <f>Datenbank!A89</f>
        <v>15</v>
      </c>
      <c r="B39" s="54">
        <f>Datenbank!B89</f>
        <v>0</v>
      </c>
      <c r="C39" s="54">
        <f>Datenbank!C89</f>
        <v>0</v>
      </c>
      <c r="D39" s="54" t="str">
        <f>IFERROR(IF(VLOOKUP(C39,Datenbank!B38:C84,2,FALSE)=0,"",VLOOKUP(C39,Datenbank!B38:C84,2,FALSE)),"")</f>
        <v/>
      </c>
      <c r="E39" s="54">
        <f>VLOOKUP(C39,Datenbank!B:T,19,FALSE)</f>
        <v>0</v>
      </c>
    </row>
    <row r="40" spans="1:5" ht="21" customHeight="1" x14ac:dyDescent="0.2">
      <c r="A40" s="54">
        <f>Datenbank!A90</f>
        <v>15</v>
      </c>
      <c r="B40" s="54">
        <f>Datenbank!B90</f>
        <v>0</v>
      </c>
      <c r="C40" s="54">
        <f>Datenbank!C90</f>
        <v>0</v>
      </c>
      <c r="D40" s="54" t="str">
        <f>IFERROR(IF(VLOOKUP(C40,Datenbank!B39:C85,2,FALSE)=0,"",VLOOKUP(C40,Datenbank!B39:C85,2,FALSE)),"")</f>
        <v/>
      </c>
      <c r="E40" s="54">
        <f>VLOOKUP(C40,Datenbank!B:T,19,FALSE)</f>
        <v>0</v>
      </c>
    </row>
    <row r="41" spans="1:5" ht="21" customHeight="1" x14ac:dyDescent="0.2">
      <c r="A41" s="54">
        <f>Datenbank!A91</f>
        <v>15</v>
      </c>
      <c r="B41" s="54">
        <f>Datenbank!B91</f>
        <v>0</v>
      </c>
      <c r="C41" s="54">
        <f>Datenbank!C91</f>
        <v>0</v>
      </c>
      <c r="D41" s="54" t="str">
        <f>IFERROR(IF(VLOOKUP(C41,Datenbank!B40:C86,2,FALSE)=0,"",VLOOKUP(C41,Datenbank!B40:C86,2,FALSE)),"")</f>
        <v/>
      </c>
      <c r="E41" s="54">
        <f>VLOOKUP(C41,Datenbank!B:T,19,FALSE)</f>
        <v>0</v>
      </c>
    </row>
    <row r="42" spans="1:5" ht="21" customHeight="1" x14ac:dyDescent="0.2">
      <c r="A42" s="54">
        <f>Datenbank!A92</f>
        <v>15</v>
      </c>
      <c r="B42" s="54">
        <f>Datenbank!B92</f>
        <v>0</v>
      </c>
      <c r="C42" s="54">
        <f>Datenbank!C92</f>
        <v>0</v>
      </c>
      <c r="D42" s="54" t="str">
        <f>IFERROR(IF(VLOOKUP(C42,Datenbank!B41:C87,2,FALSE)=0,"",VLOOKUP(C42,Datenbank!B41:C87,2,FALSE)),"")</f>
        <v/>
      </c>
      <c r="E42" s="54">
        <f>VLOOKUP(C42,Datenbank!B:T,19,FALSE)</f>
        <v>0</v>
      </c>
    </row>
    <row r="43" spans="1:5" ht="21" customHeight="1" x14ac:dyDescent="0.2">
      <c r="A43" s="54">
        <f>Datenbank!A93</f>
        <v>15</v>
      </c>
      <c r="B43" s="54">
        <f>Datenbank!B93</f>
        <v>0</v>
      </c>
      <c r="C43" s="54">
        <f>Datenbank!C93</f>
        <v>0</v>
      </c>
      <c r="D43" s="54" t="str">
        <f>IFERROR(IF(VLOOKUP(C43,Datenbank!B42:C88,2,FALSE)=0,"",VLOOKUP(C43,Datenbank!B42:C88,2,FALSE)),"")</f>
        <v/>
      </c>
      <c r="E43" s="54">
        <f>VLOOKUP(C43,Datenbank!B:T,19,FALSE)</f>
        <v>0</v>
      </c>
    </row>
    <row r="44" spans="1:5" ht="21" customHeight="1" x14ac:dyDescent="0.2">
      <c r="A44" s="54">
        <f>Datenbank!A94</f>
        <v>15</v>
      </c>
      <c r="B44" s="54">
        <f>Datenbank!B94</f>
        <v>0</v>
      </c>
      <c r="C44" s="54">
        <f>Datenbank!C94</f>
        <v>0</v>
      </c>
      <c r="D44" s="54" t="str">
        <f>IFERROR(IF(VLOOKUP(C44,Datenbank!B43:C89,2,FALSE)=0,"",VLOOKUP(C44,Datenbank!B43:C89,2,FALSE)),"")</f>
        <v/>
      </c>
      <c r="E44" s="54">
        <f>VLOOKUP(C44,Datenbank!B:T,19,FALSE)</f>
        <v>0</v>
      </c>
    </row>
    <row r="45" spans="1:5" ht="21" customHeight="1" x14ac:dyDescent="0.2">
      <c r="A45" s="54">
        <f>Datenbank!A95</f>
        <v>15</v>
      </c>
      <c r="B45" s="54">
        <f>Datenbank!B95</f>
        <v>0</v>
      </c>
      <c r="C45" s="54">
        <f>Datenbank!C95</f>
        <v>0</v>
      </c>
      <c r="D45" s="54" t="str">
        <f>IFERROR(IF(VLOOKUP(C45,Datenbank!B44:C90,2,FALSE)=0,"",VLOOKUP(C45,Datenbank!B44:C90,2,FALSE)),"")</f>
        <v/>
      </c>
      <c r="E45" s="54">
        <f>VLOOKUP(C45,Datenbank!B:T,19,FALSE)</f>
        <v>0</v>
      </c>
    </row>
    <row r="46" spans="1:5" ht="21" customHeight="1" x14ac:dyDescent="0.2">
      <c r="A46" s="54">
        <f>Datenbank!A96</f>
        <v>15</v>
      </c>
      <c r="B46" s="54">
        <f>Datenbank!B96</f>
        <v>0</v>
      </c>
      <c r="C46" s="54">
        <f>Datenbank!C96</f>
        <v>0</v>
      </c>
      <c r="D46" s="54" t="str">
        <f>IFERROR(IF(VLOOKUP(C46,Datenbank!B45:C91,2,FALSE)=0,"",VLOOKUP(C46,Datenbank!B45:C91,2,FALSE)),"")</f>
        <v/>
      </c>
      <c r="E46" s="54">
        <f>VLOOKUP(C46,Datenbank!B:T,19,FALSE)</f>
        <v>0</v>
      </c>
    </row>
    <row r="47" spans="1:5" ht="21" customHeight="1" x14ac:dyDescent="0.2">
      <c r="A47" s="54">
        <f>Datenbank!A97</f>
        <v>15</v>
      </c>
      <c r="B47" s="54">
        <f>Datenbank!B97</f>
        <v>0</v>
      </c>
      <c r="C47" s="54">
        <f>Datenbank!C97</f>
        <v>0</v>
      </c>
      <c r="D47" s="54" t="str">
        <f>IFERROR(IF(VLOOKUP(C47,Datenbank!B46:C92,2,FALSE)=0,"",VLOOKUP(C47,Datenbank!B46:C92,2,FALSE)),"")</f>
        <v/>
      </c>
      <c r="E47" s="54">
        <f>VLOOKUP(C47,Datenbank!B:T,19,FALSE)</f>
        <v>0</v>
      </c>
    </row>
    <row r="48" spans="1:5" ht="21" customHeight="1" x14ac:dyDescent="0.2">
      <c r="A48" s="54">
        <f>Datenbank!A98</f>
        <v>15</v>
      </c>
      <c r="B48" s="54">
        <f>Datenbank!B98</f>
        <v>0</v>
      </c>
      <c r="C48" s="54">
        <f>Datenbank!C98</f>
        <v>0</v>
      </c>
      <c r="D48" s="54" t="str">
        <f>IFERROR(IF(VLOOKUP(C48,Datenbank!B47:C93,2,FALSE)=0,"",VLOOKUP(C48,Datenbank!B47:C93,2,FALSE)),"")</f>
        <v/>
      </c>
      <c r="E48" s="54">
        <f>VLOOKUP(C48,Datenbank!B:T,19,FALSE)</f>
        <v>0</v>
      </c>
    </row>
    <row r="49" spans="1:5" ht="21" customHeight="1" x14ac:dyDescent="0.2">
      <c r="A49" s="54">
        <f>Datenbank!A99</f>
        <v>15</v>
      </c>
      <c r="B49" s="54">
        <f>Datenbank!B99</f>
        <v>0</v>
      </c>
      <c r="C49" s="54">
        <f>Datenbank!C99</f>
        <v>0</v>
      </c>
      <c r="D49" s="54" t="str">
        <f>IFERROR(IF(VLOOKUP(C49,Datenbank!B48:C94,2,FALSE)=0,"",VLOOKUP(C49,Datenbank!B48:C94,2,FALSE)),"")</f>
        <v/>
      </c>
      <c r="E49" s="54">
        <f>VLOOKUP(C49,Datenbank!B:T,19,FALSE)</f>
        <v>0</v>
      </c>
    </row>
    <row r="50" spans="1:5" ht="21" customHeight="1" x14ac:dyDescent="0.2">
      <c r="A50" s="54">
        <f>Datenbank!A100</f>
        <v>15</v>
      </c>
      <c r="B50" s="54">
        <f>Datenbank!B100</f>
        <v>0</v>
      </c>
      <c r="C50" s="54">
        <f>Datenbank!C100</f>
        <v>0</v>
      </c>
      <c r="D50" s="54" t="str">
        <f>IFERROR(IF(VLOOKUP(C50,Datenbank!B49:C95,2,FALSE)=0,"",VLOOKUP(C50,Datenbank!B49:C95,2,FALSE)),"")</f>
        <v/>
      </c>
      <c r="E50" s="54">
        <f>VLOOKUP(C50,Datenbank!B:T,19,FALSE)</f>
        <v>0</v>
      </c>
    </row>
  </sheetData>
  <sheetProtection sheet="1" objects="1" scenarios="1"/>
  <mergeCells count="2">
    <mergeCell ref="A1:E1"/>
    <mergeCell ref="B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Datenbank</vt:lpstr>
      <vt:lpstr>Wertung-Punktevergabe</vt:lpstr>
      <vt:lpstr>Rangübersicht geordnet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Manseer</dc:creator>
  <cp:lastModifiedBy>Benedikt Oswald</cp:lastModifiedBy>
  <cp:lastPrinted>2018-06-28T19:47:59Z</cp:lastPrinted>
  <dcterms:created xsi:type="dcterms:W3CDTF">2018-06-27T13:36:29Z</dcterms:created>
  <dcterms:modified xsi:type="dcterms:W3CDTF">2019-09-08T19:24:28Z</dcterms:modified>
</cp:coreProperties>
</file>