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4C745967-F219-4B6F-94C9-C95DD88C9844}" xr6:coauthVersionLast="43" xr6:coauthVersionMax="43" xr10:uidLastSave="{00000000-0000-0000-0000-000000000000}"/>
  <bookViews>
    <workbookView xWindow="1470" yWindow="1470" windowWidth="1404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T23" i="1" l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7" i="1" l="1"/>
  <c r="U49" i="1"/>
  <c r="U38" i="1"/>
  <c r="U42" i="1"/>
  <c r="U46" i="1"/>
  <c r="U37" i="1"/>
  <c r="U41" i="1"/>
  <c r="U45" i="1"/>
  <c r="U36" i="1"/>
  <c r="U51" i="1"/>
  <c r="U40" i="1"/>
  <c r="U44" i="1"/>
  <c r="U48" i="1"/>
  <c r="U50" i="1"/>
  <c r="U39" i="1"/>
  <c r="U43" i="1"/>
  <c r="U47" i="1"/>
  <c r="U34" i="1"/>
  <c r="U32" i="1"/>
  <c r="U30" i="1"/>
  <c r="U28" i="1"/>
  <c r="U26" i="1"/>
  <c r="U24" i="1"/>
  <c r="U22" i="1"/>
  <c r="U20" i="1"/>
  <c r="U18" i="1"/>
  <c r="U16" i="1"/>
  <c r="U14" i="1"/>
  <c r="U12" i="1"/>
  <c r="U10" i="1"/>
  <c r="U8" i="1"/>
  <c r="U33" i="1"/>
  <c r="U29" i="1"/>
  <c r="U25" i="1"/>
  <c r="U21" i="1"/>
  <c r="U17" i="1"/>
  <c r="U13" i="1"/>
  <c r="U9" i="1"/>
  <c r="U11" i="1"/>
  <c r="U15" i="1"/>
  <c r="U19" i="1"/>
  <c r="U23" i="1"/>
  <c r="U27" i="1"/>
  <c r="U31" i="1"/>
  <c r="U35" i="1"/>
  <c r="A89" i="1" l="1"/>
  <c r="A39" i="3" s="1"/>
  <c r="A82" i="1"/>
  <c r="A32" i="3" s="1"/>
  <c r="A72" i="1"/>
  <c r="A22" i="3" s="1"/>
  <c r="A66" i="1"/>
  <c r="A16" i="3" s="1"/>
  <c r="A73" i="1"/>
  <c r="A23" i="3" s="1"/>
  <c r="A60" i="1"/>
  <c r="A10" i="3" s="1"/>
  <c r="A87" i="1"/>
  <c r="A37" i="3" s="1"/>
  <c r="A71" i="1"/>
  <c r="A21" i="3" s="1"/>
  <c r="A92" i="1"/>
  <c r="A42" i="3" s="1"/>
  <c r="A57" i="1"/>
  <c r="A7" i="3" s="1"/>
  <c r="A56" i="1"/>
  <c r="A98" i="1"/>
  <c r="A48" i="3" s="1"/>
  <c r="A61" i="1"/>
  <c r="A11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96" i="1"/>
  <c r="A46" i="3" s="1"/>
  <c r="A80" i="1"/>
  <c r="A30" i="3" s="1"/>
  <c r="A64" i="1"/>
  <c r="A14" i="3" s="1"/>
  <c r="A95" i="1"/>
  <c r="A45" i="3" s="1"/>
  <c r="A83" i="1"/>
  <c r="A33" i="3" s="1"/>
  <c r="A75" i="1"/>
  <c r="A25" i="3" s="1"/>
  <c r="A67" i="1"/>
  <c r="A17" i="3" s="1"/>
  <c r="A59" i="1"/>
  <c r="A9" i="3" s="1"/>
  <c r="A94" i="1"/>
  <c r="A44" i="3" s="1"/>
  <c r="A86" i="1"/>
  <c r="A36" i="3" s="1"/>
  <c r="A78" i="1"/>
  <c r="A28" i="3" s="1"/>
  <c r="A70" i="1"/>
  <c r="A20" i="3" s="1"/>
  <c r="A62" i="1"/>
  <c r="A12" i="3" s="1"/>
  <c r="A100" i="1"/>
  <c r="A50" i="3" s="1"/>
  <c r="A88" i="1"/>
  <c r="A38" i="3" s="1"/>
  <c r="A68" i="1"/>
  <c r="A18" i="3" s="1"/>
  <c r="A91" i="1"/>
  <c r="A41" i="3" s="1"/>
  <c r="A93" i="1"/>
  <c r="A43" i="3" s="1"/>
  <c r="A85" i="1"/>
  <c r="A35" i="3" s="1"/>
  <c r="A77" i="1"/>
  <c r="A27" i="3" s="1"/>
  <c r="A69" i="1"/>
  <c r="A19" i="3" s="1"/>
  <c r="B56" i="1"/>
  <c r="B6" i="3" s="1"/>
  <c r="C56" i="1"/>
  <c r="C6" i="3" s="1"/>
  <c r="D6" i="3" s="1"/>
  <c r="A6" i="3"/>
  <c r="C80" i="1" l="1"/>
  <c r="C30" i="3" s="1"/>
  <c r="C58" i="1"/>
  <c r="C8" i="3" s="1"/>
  <c r="B69" i="1"/>
  <c r="B19" i="3" s="1"/>
  <c r="B90" i="1"/>
  <c r="B40" i="3" s="1"/>
  <c r="C81" i="1"/>
  <c r="C31" i="3" s="1"/>
  <c r="B77" i="1"/>
  <c r="B27" i="3" s="1"/>
  <c r="C86" i="1"/>
  <c r="C36" i="3" s="1"/>
  <c r="C83" i="1"/>
  <c r="C33" i="3" s="1"/>
  <c r="D33" i="3" s="1"/>
  <c r="C64" i="1"/>
  <c r="C14" i="3" s="1"/>
  <c r="B57" i="1"/>
  <c r="B7" i="3" s="1"/>
  <c r="B59" i="1"/>
  <c r="B9" i="3" s="1"/>
  <c r="B80" i="1"/>
  <c r="B30" i="3" s="1"/>
  <c r="C57" i="1"/>
  <c r="C7" i="3" s="1"/>
  <c r="D7" i="3" s="1"/>
  <c r="C93" i="1"/>
  <c r="C43" i="3" s="1"/>
  <c r="C75" i="1"/>
  <c r="C25" i="3" s="1"/>
  <c r="B78" i="1"/>
  <c r="B28" i="3" s="1"/>
  <c r="B99" i="1"/>
  <c r="B49" i="3" s="1"/>
  <c r="C66" i="1"/>
  <c r="C16" i="3" s="1"/>
  <c r="B68" i="1"/>
  <c r="B18" i="3" s="1"/>
  <c r="B86" i="1"/>
  <c r="B36" i="3" s="1"/>
  <c r="B66" i="1"/>
  <c r="B16" i="3" s="1"/>
  <c r="C73" i="1"/>
  <c r="C23" i="3" s="1"/>
  <c r="C94" i="1"/>
  <c r="C44" i="3" s="1"/>
  <c r="C85" i="1"/>
  <c r="C35" i="3" s="1"/>
  <c r="D35" i="3" s="1"/>
  <c r="B73" i="1"/>
  <c r="B23" i="3" s="1"/>
  <c r="B58" i="1"/>
  <c r="B8" i="3" s="1"/>
  <c r="B83" i="1"/>
  <c r="B33" i="3" s="1"/>
  <c r="B88" i="1"/>
  <c r="B38" i="3" s="1"/>
  <c r="B85" i="1"/>
  <c r="B35" i="3" s="1"/>
  <c r="B64" i="1"/>
  <c r="B14" i="3" s="1"/>
  <c r="B76" i="1"/>
  <c r="B26" i="3" s="1"/>
  <c r="B71" i="1"/>
  <c r="B21" i="3" s="1"/>
  <c r="B81" i="1"/>
  <c r="B31" i="3" s="1"/>
  <c r="B75" i="1"/>
  <c r="B25" i="3" s="1"/>
  <c r="B70" i="1"/>
  <c r="B20" i="3" s="1"/>
  <c r="C68" i="1"/>
  <c r="C18" i="3" s="1"/>
  <c r="C90" i="1"/>
  <c r="C40" i="3" s="1"/>
  <c r="D40" i="3" s="1"/>
  <c r="C61" i="1"/>
  <c r="C11" i="3" s="1"/>
  <c r="E11" i="3" s="1"/>
  <c r="C62" i="1"/>
  <c r="C12" i="3" s="1"/>
  <c r="C87" i="1"/>
  <c r="C37" i="3" s="1"/>
  <c r="C91" i="1"/>
  <c r="C41" i="3" s="1"/>
  <c r="C98" i="1"/>
  <c r="C48" i="3" s="1"/>
  <c r="E48" i="3" s="1"/>
  <c r="C84" i="1"/>
  <c r="C34" i="3" s="1"/>
  <c r="C92" i="1"/>
  <c r="C42" i="3" s="1"/>
  <c r="C79" i="1"/>
  <c r="C29" i="3" s="1"/>
  <c r="B96" i="1"/>
  <c r="B46" i="3" s="1"/>
  <c r="B89" i="1"/>
  <c r="B39" i="3" s="1"/>
  <c r="B100" i="1"/>
  <c r="B50" i="3" s="1"/>
  <c r="B74" i="1"/>
  <c r="B24" i="3" s="1"/>
  <c r="B67" i="1"/>
  <c r="B17" i="3" s="1"/>
  <c r="B72" i="1"/>
  <c r="B22" i="3" s="1"/>
  <c r="B97" i="1"/>
  <c r="B47" i="3" s="1"/>
  <c r="B82" i="1"/>
  <c r="B32" i="3" s="1"/>
  <c r="B95" i="1"/>
  <c r="B45" i="3" s="1"/>
  <c r="B60" i="1"/>
  <c r="B10" i="3" s="1"/>
  <c r="B79" i="1"/>
  <c r="B29" i="3" s="1"/>
  <c r="B61" i="1"/>
  <c r="B11" i="3" s="1"/>
  <c r="B93" i="1"/>
  <c r="B43" i="3" s="1"/>
  <c r="B62" i="1"/>
  <c r="B12" i="3" s="1"/>
  <c r="B94" i="1"/>
  <c r="B44" i="3" s="1"/>
  <c r="B87" i="1"/>
  <c r="B37" i="3" s="1"/>
  <c r="B65" i="1"/>
  <c r="B15" i="3" s="1"/>
  <c r="B91" i="1"/>
  <c r="B41" i="3" s="1"/>
  <c r="B98" i="1"/>
  <c r="B48" i="3" s="1"/>
  <c r="B84" i="1"/>
  <c r="B34" i="3" s="1"/>
  <c r="B92" i="1"/>
  <c r="B42" i="3" s="1"/>
  <c r="B63" i="1"/>
  <c r="B13" i="3" s="1"/>
  <c r="C89" i="1"/>
  <c r="C39" i="3" s="1"/>
  <c r="C100" i="1"/>
  <c r="C50" i="3" s="1"/>
  <c r="C74" i="1"/>
  <c r="C24" i="3" s="1"/>
  <c r="E24" i="3" s="1"/>
  <c r="C67" i="1"/>
  <c r="C17" i="3" s="1"/>
  <c r="E17" i="3" s="1"/>
  <c r="C72" i="1"/>
  <c r="C22" i="3" s="1"/>
  <c r="C77" i="1"/>
  <c r="C27" i="3" s="1"/>
  <c r="C76" i="1"/>
  <c r="C26" i="3" s="1"/>
  <c r="E26" i="3" s="1"/>
  <c r="C78" i="1"/>
  <c r="C28" i="3" s="1"/>
  <c r="C71" i="1"/>
  <c r="C21" i="3" s="1"/>
  <c r="C65" i="1"/>
  <c r="C15" i="3" s="1"/>
  <c r="C97" i="1"/>
  <c r="C47" i="3" s="1"/>
  <c r="E47" i="3" s="1"/>
  <c r="C88" i="1"/>
  <c r="C38" i="3" s="1"/>
  <c r="E38" i="3" s="1"/>
  <c r="C82" i="1"/>
  <c r="C32" i="3" s="1"/>
  <c r="C59" i="1"/>
  <c r="C9" i="3" s="1"/>
  <c r="C95" i="1"/>
  <c r="C45" i="3" s="1"/>
  <c r="E45" i="3" s="1"/>
  <c r="C69" i="1"/>
  <c r="C19" i="3" s="1"/>
  <c r="E19" i="3" s="1"/>
  <c r="C60" i="1"/>
  <c r="C10" i="3" s="1"/>
  <c r="D10" i="3" s="1"/>
  <c r="C70" i="1"/>
  <c r="C20" i="3" s="1"/>
  <c r="D20" i="3" s="1"/>
  <c r="C63" i="1"/>
  <c r="C13" i="3" s="1"/>
  <c r="E13" i="3" s="1"/>
  <c r="C99" i="1"/>
  <c r="C49" i="3" s="1"/>
  <c r="D49" i="3" s="1"/>
  <c r="C96" i="1"/>
  <c r="C46" i="3" s="1"/>
  <c r="D47" i="3"/>
  <c r="E6" i="3"/>
  <c r="D34" i="3"/>
  <c r="D8" i="3"/>
  <c r="E34" i="3" l="1"/>
  <c r="E12" i="3"/>
  <c r="E25" i="3"/>
  <c r="E23" i="3"/>
  <c r="E16" i="3"/>
  <c r="E43" i="3"/>
  <c r="D16" i="3"/>
  <c r="D37" i="3"/>
  <c r="D28" i="3"/>
  <c r="D44" i="3"/>
  <c r="E28" i="3"/>
  <c r="E9" i="3"/>
  <c r="E15" i="3"/>
  <c r="D27" i="3"/>
  <c r="E29" i="3"/>
  <c r="E41" i="3"/>
  <c r="D25" i="3"/>
  <c r="D23" i="3"/>
  <c r="E30" i="3"/>
  <c r="E42" i="3"/>
  <c r="E36" i="3"/>
  <c r="D50" i="3"/>
  <c r="D15" i="3"/>
  <c r="E8" i="3"/>
  <c r="D48" i="3"/>
  <c r="D43" i="3"/>
  <c r="D9" i="3"/>
  <c r="E44" i="3"/>
  <c r="D12" i="3"/>
  <c r="E49" i="3"/>
  <c r="D19" i="3"/>
  <c r="D38" i="3"/>
  <c r="E18" i="3"/>
  <c r="D13" i="3"/>
  <c r="E14" i="3"/>
  <c r="E20" i="3"/>
  <c r="E7" i="3"/>
  <c r="D29" i="3"/>
  <c r="E33" i="3"/>
  <c r="D24" i="3"/>
  <c r="E27" i="3"/>
  <c r="D11" i="3"/>
  <c r="D41" i="3"/>
  <c r="E40" i="3"/>
  <c r="E35" i="3"/>
  <c r="E50" i="3"/>
  <c r="E31" i="3"/>
  <c r="D14" i="3"/>
  <c r="D30" i="3"/>
  <c r="D17" i="3"/>
  <c r="D31" i="3"/>
  <c r="D36" i="3"/>
  <c r="D46" i="3"/>
  <c r="E46" i="3"/>
  <c r="D32" i="3"/>
  <c r="E21" i="3"/>
  <c r="E22" i="3"/>
  <c r="E39" i="3"/>
  <c r="D42" i="3"/>
  <c r="E37" i="3"/>
  <c r="D18" i="3"/>
  <c r="D22" i="3"/>
  <c r="E32" i="3"/>
  <c r="D21" i="3"/>
  <c r="D45" i="3"/>
  <c r="D39" i="3"/>
  <c r="E10" i="3"/>
  <c r="D26" i="3"/>
</calcChain>
</file>

<file path=xl/sharedStrings.xml><?xml version="1.0" encoding="utf-8"?>
<sst xmlns="http://schemas.openxmlformats.org/spreadsheetml/2006/main" count="49" uniqueCount="24">
  <si>
    <t>Vorname</t>
  </si>
  <si>
    <t>Nachname</t>
  </si>
  <si>
    <t>Rang</t>
  </si>
  <si>
    <t>Punkte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</si>
  <si>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</si>
  <si>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</si>
  <si>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</si>
  <si>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</si>
  <si>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</si>
  <si>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</si>
  <si>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</si>
  <si>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</si>
  <si>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</si>
  <si>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>U15 Mädchen</t>
  </si>
  <si>
    <t xml:space="preserve">Tina </t>
  </si>
  <si>
    <t xml:space="preserve">Bindlechner </t>
  </si>
  <si>
    <t xml:space="preserve">Ramsau </t>
  </si>
  <si>
    <t>Haus im Ennstal</t>
  </si>
  <si>
    <t xml:space="preserve">Mautern </t>
  </si>
  <si>
    <t xml:space="preserve">St. Martin </t>
  </si>
  <si>
    <t>Trieben</t>
  </si>
  <si>
    <t xml:space="preserve">Bad Mitterndorf </t>
  </si>
  <si>
    <t xml:space="preserve">Viktoria </t>
  </si>
  <si>
    <t>Schmied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</si>
</sst>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G1" activePane="topRight" state="frozen"/>
      <selection pane="topRight" activeCell="L7" sqref="L7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7</v>
      </c>
    </row>
    <row r="2" spans="1:21" s="24" customFormat="1" x14ac:dyDescent="0.2">
      <c r="A2" s="23"/>
    </row>
    <row r="3" spans="1:21" s="24" customFormat="1" x14ac:dyDescent="0.2">
      <c r="A3" s="25" t="s">
        <v>8</v>
      </c>
      <c r="B3" s="12" t="s">
        <v>13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10</v>
      </c>
      <c r="D5" s="14" t="s">
        <v>16</v>
      </c>
      <c r="E5" s="27"/>
      <c r="F5" s="15" t="s">
        <v>17</v>
      </c>
      <c r="G5" s="30"/>
      <c r="H5" s="16" t="s">
        <v>18</v>
      </c>
      <c r="I5" s="33"/>
      <c r="J5" s="17" t="s">
        <v>5</v>
      </c>
      <c r="K5" s="35"/>
      <c r="L5" s="18" t="s">
        <v>4</v>
      </c>
      <c r="M5" s="37"/>
      <c r="N5" s="19" t="s">
        <v>19</v>
      </c>
      <c r="O5" s="39"/>
      <c r="P5" s="20" t="s">
        <v>20</v>
      </c>
      <c r="Q5" s="41"/>
      <c r="R5" s="21" t="s">
        <v>21</v>
      </c>
      <c r="S5" s="43"/>
      <c r="T5" s="56" t="s">
        <v>6</v>
      </c>
      <c r="U5" s="56" t="s">
        <v>9</v>
      </c>
    </row>
    <row r="6" spans="1:21" x14ac:dyDescent="0.2">
      <c r="A6" s="22"/>
      <c r="B6" s="22"/>
      <c r="C6" s="22" t="s">
        <v>11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14</v>
      </c>
      <c r="B7" s="10" t="s">
        <v>15</v>
      </c>
      <c r="C7" s="10"/>
      <c r="D7" s="11"/>
      <c r="E7" s="29" t="str">
        <f>IF(ISNA(VLOOKUP(D7,'Wertung-Punktevergabe'!A:B,2,FALSE)),"0",VLOOKUP(D7,'Wertung-Punktevergabe'!A:B,2,FALSE))</f>
        <v>0</v>
      </c>
      <c r="F7" s="11">
        <v>1</v>
      </c>
      <c r="G7" s="32">
        <f>IF(ISNA(VLOOKUP(F7,'Wertung-Punktevergabe'!A:B,2,FALSE)),"0",VLOOKUP(F7,'Wertung-Punktevergabe'!A:B,2,FALSE))</f>
        <v>20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40</v>
      </c>
      <c r="U7" s="45">
        <f>RANK(T7,$T$7:$T$51)</f>
        <v>1</v>
      </c>
    </row>
    <row r="8" spans="1:21" x14ac:dyDescent="0.2">
      <c r="A8" s="10" t="s">
        <v>22</v>
      </c>
      <c r="B8" s="10" t="s">
        <v>23</v>
      </c>
      <c r="C8" s="10"/>
      <c r="D8" s="11"/>
      <c r="E8" s="29" t="str">
        <f>IF(ISNA(VLOOKUP(D8,'Wertung-Punktevergabe'!A:B,2,FALSE)),"0",VLOOKUP(D8,'Wertung-Punktevergabe'!A:B,2,FALSE))</f>
        <v>0</v>
      </c>
      <c r="F8" s="11">
        <v>2</v>
      </c>
      <c r="G8" s="29">
        <f>IF(ISNA(VLOOKUP(F8,'Wertung-Punktevergabe'!A:B,2,FALSE)),"0",VLOOKUP(F8,'Wertung-Punktevergabe'!A:B,2,FALSE))</f>
        <v>18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18</v>
      </c>
      <c r="U8" s="45">
        <f t="shared" ref="U8:U51" si="1">RANK(T8,$T$7:$T$51)</f>
        <v>2</v>
      </c>
    </row>
    <row r="9" spans="1:21" x14ac:dyDescent="0.2">
      <c r="A9" s="10"/>
      <c r="B9" s="10"/>
      <c r="C9" s="10"/>
      <c r="D9" s="11"/>
      <c r="E9" s="29" t="str">
        <f>IF(ISNA(VLOOKUP(D9,'Wertung-Punktevergabe'!A:B,2,FALSE)),"0",VLOOKUP(D9,'Wertung-Punktevergabe'!A:B,2,FALSE))</f>
        <v>0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0</v>
      </c>
      <c r="U9" s="45">
        <f t="shared" si="1"/>
        <v>3</v>
      </c>
    </row>
    <row r="10" spans="1:21" x14ac:dyDescent="0.2">
      <c r="A10" s="10"/>
      <c r="B10" s="10"/>
      <c r="C10" s="10"/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0</v>
      </c>
      <c r="U10" s="45">
        <f t="shared" si="1"/>
        <v>3</v>
      </c>
    </row>
    <row r="11" spans="1:21" x14ac:dyDescent="0.2">
      <c r="A11" s="10"/>
      <c r="B11" s="10"/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0</v>
      </c>
      <c r="U11" s="45">
        <f t="shared" si="1"/>
        <v>3</v>
      </c>
    </row>
    <row r="12" spans="1:21" x14ac:dyDescent="0.2">
      <c r="A12" s="10"/>
      <c r="B12" s="10"/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0</v>
      </c>
      <c r="U12" s="45">
        <f t="shared" si="1"/>
        <v>3</v>
      </c>
    </row>
    <row r="13" spans="1:21" x14ac:dyDescent="0.2">
      <c r="A13" s="10"/>
      <c r="B13" s="10"/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0</v>
      </c>
      <c r="U13" s="45">
        <f t="shared" si="1"/>
        <v>3</v>
      </c>
    </row>
    <row r="14" spans="1:21" x14ac:dyDescent="0.2">
      <c r="A14" s="10"/>
      <c r="B14" s="10"/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0</v>
      </c>
      <c r="U14" s="45">
        <f t="shared" si="1"/>
        <v>3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0</v>
      </c>
      <c r="U15" s="45">
        <f t="shared" si="1"/>
        <v>3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 t="shared" si="1"/>
        <v>3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 t="shared" si="1"/>
        <v>3</v>
      </c>
    </row>
    <row r="18" spans="1:21" x14ac:dyDescent="0.2">
      <c r="A18" s="10"/>
      <c r="B18" s="10"/>
      <c r="C18" s="10"/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/>
      <c r="K18" s="29" t="str">
        <f>IF(ISNA(VLOOKUP(J18,'Wertung-Punktevergabe'!A:B,2,FALSE)),"0",VLOOKUP(J18,'Wertung-Punktevergabe'!A:B,2,FALSE))</f>
        <v>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0</v>
      </c>
      <c r="U18" s="45">
        <f t="shared" si="1"/>
        <v>3</v>
      </c>
    </row>
    <row r="19" spans="1:21" x14ac:dyDescent="0.2">
      <c r="A19" s="10"/>
      <c r="B19" s="10"/>
      <c r="C19" s="10"/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/>
      <c r="K19" s="29" t="str">
        <f>IF(ISNA(VLOOKUP(J19,'Wertung-Punktevergabe'!A:B,2,FALSE)),"0",VLOOKUP(J19,'Wertung-Punktevergabe'!A:B,2,FALSE))</f>
        <v>0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0</v>
      </c>
      <c r="U19" s="45">
        <f t="shared" si="1"/>
        <v>3</v>
      </c>
    </row>
    <row r="20" spans="1:21" x14ac:dyDescent="0.2">
      <c r="A20" s="10"/>
      <c r="B20" s="10"/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0</v>
      </c>
      <c r="U20" s="45">
        <f t="shared" si="1"/>
        <v>3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3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3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3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3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3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3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3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3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3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3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3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3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3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3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3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3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3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3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3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3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3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3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3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3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3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3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3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3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3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3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3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Tina </v>
      </c>
      <c r="C56" s="47" t="str">
        <f>IF($A56="","",INDEX($A$7:$U$51,_xlfn.AGGREGATE(15,6,ROW($U$7:$U$51)-ROW($U$7)+1/($U$7:$U$51=A56),COUNTIF($A$56:A56,A56)),2))</f>
        <v xml:space="preserve">Bindlechner 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 xml:space="preserve">Viktoria </v>
      </c>
      <c r="C57" s="47" t="str">
        <f>IF($A57="","",INDEX($A$7:$U$51,_xlfn.AGGREGATE(15,6,ROW($U$7:$U$51)-ROW($U$7)+1/($U$7:$U$51=A57),COUNTIF($A$56:A57,A57)),2))</f>
        <v>Schmied</v>
      </c>
    </row>
    <row r="58" spans="1:21" x14ac:dyDescent="0.2">
      <c r="A58" s="47">
        <f>SMALL($U$7:$U$51,ROWS($A$56:A58))</f>
        <v>3</v>
      </c>
      <c r="B58" s="47">
        <f>IF($A58="","",INDEX($A$7:$U$51,_xlfn.AGGREGATE(15,6,ROW($U$7:$U$51)-ROW($U$7)+1/($U$7:$U$51=A58),COUNTIF($A$56:A58,A58)),1))</f>
        <v>0</v>
      </c>
      <c r="C58" s="47">
        <f>IF($A58="","",INDEX($A$7:$U$51,_xlfn.AGGREGATE(15,6,ROW($U$7:$U$51)-ROW($U$7)+1/($U$7:$U$51=A58),COUNTIF($A$56:A58,A58)),2))</f>
        <v>0</v>
      </c>
    </row>
    <row r="59" spans="1:21" x14ac:dyDescent="0.2">
      <c r="A59" s="47">
        <f>SMALL($U$7:$U$51,ROWS($A$56:A59))</f>
        <v>3</v>
      </c>
      <c r="B59" s="47">
        <f>IF($A59="","",INDEX($A$7:$U$51,_xlfn.AGGREGATE(15,6,ROW($U$7:$U$51)-ROW($U$7)+1/($U$7:$U$51=A59),COUNTIF($A$56:A59,A59)),1))</f>
        <v>0</v>
      </c>
      <c r="C59" s="47">
        <f>IF($A59="","",INDEX($A$7:$U$51,_xlfn.AGGREGATE(15,6,ROW($U$7:$U$51)-ROW($U$7)+1/($U$7:$U$51=A59),COUNTIF($A$56:A59,A59)),2))</f>
        <v>0</v>
      </c>
    </row>
    <row r="60" spans="1:21" x14ac:dyDescent="0.2">
      <c r="A60" s="47">
        <f>SMALL($U$7:$U$51,ROWS($A$56:A60))</f>
        <v>3</v>
      </c>
      <c r="B60" s="47">
        <f>IF($A60="","",INDEX($A$7:$U$51,_xlfn.AGGREGATE(15,6,ROW($U$7:$U$51)-ROW($U$7)+1/($U$7:$U$51=A60),COUNTIF($A$56:A60,A60)),1))</f>
        <v>0</v>
      </c>
      <c r="C60" s="47">
        <f>IF($A60="","",INDEX($A$7:$U$51,_xlfn.AGGREGATE(15,6,ROW($U$7:$U$51)-ROW($U$7)+1/($U$7:$U$51=A60),COUNTIF($A$56:A60,A60)),2))</f>
        <v>0</v>
      </c>
    </row>
    <row r="61" spans="1:21" x14ac:dyDescent="0.2">
      <c r="A61" s="47">
        <f>SMALL($U$7:$U$51,ROWS($A$56:A61))</f>
        <v>3</v>
      </c>
      <c r="B61" s="47">
        <f>IF($A61="","",INDEX($A$7:$U$51,_xlfn.AGGREGATE(15,6,ROW($U$7:$U$51)-ROW($U$7)+1/($U$7:$U$51=A61),COUNTIF($A$56:A61,A61)),1))</f>
        <v>0</v>
      </c>
      <c r="C61" s="47">
        <f>IF($A61="","",INDEX($A$7:$U$51,_xlfn.AGGREGATE(15,6,ROW($U$7:$U$51)-ROW($U$7)+1/($U$7:$U$51=A61),COUNTIF($A$56:A61,A61)),2))</f>
        <v>0</v>
      </c>
    </row>
    <row r="62" spans="1:21" x14ac:dyDescent="0.2">
      <c r="A62" s="47">
        <f>SMALL($U$7:$U$51,ROWS($A$56:A62))</f>
        <v>3</v>
      </c>
      <c r="B62" s="47">
        <f>IF($A62="","",INDEX($A$7:$U$51,_xlfn.AGGREGATE(15,6,ROW($U$7:$U$51)-ROW($U$7)+1/($U$7:$U$51=A62),COUNTIF($A$56:A62,A62)),1))</f>
        <v>0</v>
      </c>
      <c r="C62" s="47">
        <f>IF($A62="","",INDEX($A$7:$U$51,_xlfn.AGGREGATE(15,6,ROW($U$7:$U$51)-ROW($U$7)+1/($U$7:$U$51=A62),COUNTIF($A$56:A62,A62)),2))</f>
        <v>0</v>
      </c>
    </row>
    <row r="63" spans="1:21" x14ac:dyDescent="0.2">
      <c r="A63" s="47">
        <f>SMALL($U$7:$U$51,ROWS($A$56:A63))</f>
        <v>3</v>
      </c>
      <c r="B63" s="47">
        <f>IF($A63="","",INDEX($A$7:$U$51,_xlfn.AGGREGATE(15,6,ROW($U$7:$U$51)-ROW($U$7)+1/($U$7:$U$51=A63),COUNTIF($A$56:A63,A63)),1))</f>
        <v>0</v>
      </c>
      <c r="C63" s="47">
        <f>IF($A63="","",INDEX($A$7:$U$51,_xlfn.AGGREGATE(15,6,ROW($U$7:$U$51)-ROW($U$7)+1/($U$7:$U$51=A63),COUNTIF($A$56:A63,A63)),2))</f>
        <v>0</v>
      </c>
    </row>
    <row r="64" spans="1:21" x14ac:dyDescent="0.2">
      <c r="A64" s="47">
        <f>SMALL($U$7:$U$51,ROWS($A$56:A64))</f>
        <v>3</v>
      </c>
      <c r="B64" s="47">
        <f>IF($A64="","",INDEX($A$7:$U$51,_xlfn.AGGREGATE(15,6,ROW($U$7:$U$51)-ROW($U$7)+1/($U$7:$U$51=A64),COUNTIF($A$56:A64,A64)),1))</f>
        <v>0</v>
      </c>
      <c r="C64" s="47">
        <f>IF($A64="","",INDEX($A$7:$U$51,_xlfn.AGGREGATE(15,6,ROW($U$7:$U$51)-ROW($U$7)+1/($U$7:$U$51=A64),COUNTIF($A$56:A64,A64)),2))</f>
        <v>0</v>
      </c>
    </row>
    <row r="65" spans="1:3" x14ac:dyDescent="0.2">
      <c r="A65" s="47">
        <f>SMALL($U$7:$U$51,ROWS($A$56:A65))</f>
        <v>3</v>
      </c>
      <c r="B65" s="47">
        <f>IF($A65="","",INDEX($A$7:$U$51,_xlfn.AGGREGATE(15,6,ROW($U$7:$U$51)-ROW($U$7)+1/($U$7:$U$51=A65),COUNTIF($A$56:A65,A65)),1))</f>
        <v>0</v>
      </c>
      <c r="C65" s="47">
        <f>IF($A65="","",INDEX($A$7:$U$51,_xlfn.AGGREGATE(15,6,ROW($U$7:$U$51)-ROW($U$7)+1/($U$7:$U$51=A65),COUNTIF($A$56:A65,A65)),2))</f>
        <v>0</v>
      </c>
    </row>
    <row r="66" spans="1:3" x14ac:dyDescent="0.2">
      <c r="A66" s="47">
        <f>SMALL($U$7:$U$51,ROWS($A$56:A66))</f>
        <v>3</v>
      </c>
      <c r="B66" s="47">
        <f>IF($A66="","",INDEX($A$7:$U$51,_xlfn.AGGREGATE(15,6,ROW($U$7:$U$51)-ROW($U$7)+1/($U$7:$U$51=A66),COUNTIF($A$56:A66,A66)),1))</f>
        <v>0</v>
      </c>
      <c r="C66" s="47">
        <f>IF($A66="","",INDEX($A$7:$U$51,_xlfn.AGGREGATE(15,6,ROW($U$7:$U$51)-ROW($U$7)+1/($U$7:$U$51=A66),COUNTIF($A$56:A66,A66)),2))</f>
        <v>0</v>
      </c>
    </row>
    <row r="67" spans="1:3" x14ac:dyDescent="0.2">
      <c r="A67" s="47">
        <f>SMALL($U$7:$U$51,ROWS($A$56:A67))</f>
        <v>3</v>
      </c>
      <c r="B67" s="47">
        <f>IF($A67="","",INDEX($A$7:$U$51,_xlfn.AGGREGATE(15,6,ROW($U$7:$U$51)-ROW($U$7)+1/($U$7:$U$51=A67),COUNTIF($A$56:A67,A67)),1))</f>
        <v>0</v>
      </c>
      <c r="C67" s="47">
        <f>IF($A67="","",INDEX($A$7:$U$51,_xlfn.AGGREGATE(15,6,ROW($U$7:$U$51)-ROW($U$7)+1/($U$7:$U$51=A67),COUNTIF($A$56:A67,A67)),2))</f>
        <v>0</v>
      </c>
    </row>
    <row r="68" spans="1:3" x14ac:dyDescent="0.2">
      <c r="A68" s="47">
        <f>SMALL($U$7:$U$51,ROWS($A$56:A68))</f>
        <v>3</v>
      </c>
      <c r="B68" s="47">
        <f>IF($A68="","",INDEX($A$7:$U$51,_xlfn.AGGREGATE(15,6,ROW($U$7:$U$51)-ROW($U$7)+1/($U$7:$U$51=A68),COUNTIF($A$56:A68,A68)),1))</f>
        <v>0</v>
      </c>
      <c r="C68" s="47">
        <f>IF($A68="","",INDEX($A$7:$U$51,_xlfn.AGGREGATE(15,6,ROW($U$7:$U$51)-ROW($U$7)+1/($U$7:$U$51=A68),COUNTIF($A$56:A68,A68)),2))</f>
        <v>0</v>
      </c>
    </row>
    <row r="69" spans="1:3" x14ac:dyDescent="0.2">
      <c r="A69" s="47">
        <f>SMALL($U$7:$U$51,ROWS($A$56:A69))</f>
        <v>3</v>
      </c>
      <c r="B69" s="47">
        <f>IF($A69="","",INDEX($A$7:$U$51,_xlfn.AGGREGATE(15,6,ROW($U$7:$U$51)-ROW($U$7)+1/($U$7:$U$51=A69),COUNTIF($A$56:A69,A69)),1))</f>
        <v>0</v>
      </c>
      <c r="C69" s="47">
        <f>IF($A69="","",INDEX($A$7:$U$51,_xlfn.AGGREGATE(15,6,ROW($U$7:$U$51)-ROW($U$7)+1/($U$7:$U$51=A69),COUNTIF($A$56:A69,A69)),2))</f>
        <v>0</v>
      </c>
    </row>
    <row r="70" spans="1:3" x14ac:dyDescent="0.2">
      <c r="A70" s="47">
        <f>SMALL($U$7:$U$51,ROWS($A$56:A70))</f>
        <v>3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3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3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3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3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3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3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3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3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3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3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3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3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3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3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3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3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3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3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3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3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3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3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3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3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3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3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3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3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3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3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7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8</v>
      </c>
      <c r="B3" s="59" t="str">
        <f>Datenbank!B3</f>
        <v>U15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12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Tina </v>
      </c>
      <c r="C6" s="54" t="str">
        <f>Datenbank!C56</f>
        <v xml:space="preserve">Bindlechner </v>
      </c>
      <c r="D6" s="54" t="str">
        <f>IFERROR(IF(VLOOKUP(C6,Datenbank!B5:C35,2,FALSE)=0,"",VLOOKUP(C6,Datenbank!B5:C35,2,FALSE)),"")</f>
        <v/>
      </c>
      <c r="E6" s="54">
        <f>VLOOKUP(C6,Datenbank!B:T,19,FALSE)</f>
        <v>40</v>
      </c>
    </row>
    <row r="7" spans="1:5" ht="21" customHeight="1" x14ac:dyDescent="0.2">
      <c r="A7" s="54">
        <f>Datenbank!A57</f>
        <v>2</v>
      </c>
      <c r="B7" s="54" t="str">
        <f>Datenbank!B57</f>
        <v xml:space="preserve">Viktoria </v>
      </c>
      <c r="C7" s="54" t="str">
        <f>Datenbank!C57</f>
        <v>Schmied</v>
      </c>
      <c r="D7" s="54" t="str">
        <f>IFERROR(IF(VLOOKUP(C7,Datenbank!B6:C52,2,FALSE)=0,"",VLOOKUP(C7,Datenbank!B6:C52,2,FALSE)),"")</f>
        <v/>
      </c>
      <c r="E7" s="54">
        <f>VLOOKUP(C7,Datenbank!B:T,19,FALSE)</f>
        <v>18</v>
      </c>
    </row>
    <row r="8" spans="1:5" ht="21" customHeight="1" x14ac:dyDescent="0.2">
      <c r="A8" s="54">
        <f>Datenbank!A58</f>
        <v>3</v>
      </c>
      <c r="B8" s="54">
        <f>Datenbank!B58</f>
        <v>0</v>
      </c>
      <c r="C8" s="54">
        <f>Datenbank!C58</f>
        <v>0</v>
      </c>
      <c r="D8" s="54" t="str">
        <f>IFERROR(IF(VLOOKUP(C8,Datenbank!B7:C53,2,FALSE)=0,"",VLOOKUP(C8,Datenbank!B7:C53,2,FALSE)),"")</f>
        <v/>
      </c>
      <c r="E8" s="54">
        <f>VLOOKUP(C8,Datenbank!B:T,19,FALSE)</f>
        <v>0</v>
      </c>
    </row>
    <row r="9" spans="1:5" ht="21" customHeight="1" x14ac:dyDescent="0.2">
      <c r="A9" s="54">
        <f>Datenbank!A59</f>
        <v>3</v>
      </c>
      <c r="B9" s="54">
        <f>Datenbank!B59</f>
        <v>0</v>
      </c>
      <c r="C9" s="54">
        <f>Datenbank!C59</f>
        <v>0</v>
      </c>
      <c r="D9" s="54" t="str">
        <f>IFERROR(IF(VLOOKUP(C9,Datenbank!B8:C54,2,FALSE)=0,"",VLOOKUP(C9,Datenbank!B8:C54,2,FALSE)),"")</f>
        <v/>
      </c>
      <c r="E9" s="54">
        <f>VLOOKUP(C9,Datenbank!B:T,19,FALSE)</f>
        <v>0</v>
      </c>
    </row>
    <row r="10" spans="1:5" ht="21" customHeight="1" x14ac:dyDescent="0.2">
      <c r="A10" s="54">
        <f>Datenbank!A60</f>
        <v>3</v>
      </c>
      <c r="B10" s="54">
        <f>Datenbank!B60</f>
        <v>0</v>
      </c>
      <c r="C10" s="54">
        <f>Datenbank!C60</f>
        <v>0</v>
      </c>
      <c r="D10" s="54" t="str">
        <f>IFERROR(IF(VLOOKUP(C10,Datenbank!B9:C55,2,FALSE)=0,"",VLOOKUP(C10,Datenbank!B9:C55,2,FALSE)),"")</f>
        <v/>
      </c>
      <c r="E10" s="54">
        <f>VLOOKUP(C10,Datenbank!B:T,19,FALSE)</f>
        <v>0</v>
      </c>
    </row>
    <row r="11" spans="1:5" ht="21" customHeight="1" x14ac:dyDescent="0.2">
      <c r="A11" s="54">
        <f>Datenbank!A61</f>
        <v>3</v>
      </c>
      <c r="B11" s="54">
        <f>Datenbank!B61</f>
        <v>0</v>
      </c>
      <c r="C11" s="54">
        <f>Datenbank!C61</f>
        <v>0</v>
      </c>
      <c r="D11" s="54" t="str">
        <f>IFERROR(IF(VLOOKUP(C11,Datenbank!B10:C56,2,FALSE)=0,"",VLOOKUP(C11,Datenbank!B10:C56,2,FALSE)),"")</f>
        <v/>
      </c>
      <c r="E11" s="54">
        <f>VLOOKUP(C11,Datenbank!B:T,19,FALSE)</f>
        <v>0</v>
      </c>
    </row>
    <row r="12" spans="1:5" ht="21" customHeight="1" x14ac:dyDescent="0.2">
      <c r="A12" s="54">
        <f>Datenbank!A62</f>
        <v>3</v>
      </c>
      <c r="B12" s="54">
        <f>Datenbank!B62</f>
        <v>0</v>
      </c>
      <c r="C12" s="54">
        <f>Datenbank!C62</f>
        <v>0</v>
      </c>
      <c r="D12" s="54" t="str">
        <f>IFERROR(IF(VLOOKUP(C12,Datenbank!B11:C57,2,FALSE)=0,"",VLOOKUP(C12,Datenbank!B11:C57,2,FALSE)),"")</f>
        <v/>
      </c>
      <c r="E12" s="54">
        <f>VLOOKUP(C12,Datenbank!B:T,19,FALSE)</f>
        <v>0</v>
      </c>
    </row>
    <row r="13" spans="1:5" ht="21" customHeight="1" x14ac:dyDescent="0.2">
      <c r="A13" s="54">
        <f>Datenbank!A63</f>
        <v>3</v>
      </c>
      <c r="B13" s="54">
        <f>Datenbank!B63</f>
        <v>0</v>
      </c>
      <c r="C13" s="54">
        <f>Datenbank!C63</f>
        <v>0</v>
      </c>
      <c r="D13" s="54" t="str">
        <f>IFERROR(IF(VLOOKUP(C13,Datenbank!B12:C58,2,FALSE)=0,"",VLOOKUP(C13,Datenbank!B12:C58,2,FALSE)),"")</f>
        <v/>
      </c>
      <c r="E13" s="54">
        <f>VLOOKUP(C13,Datenbank!B:T,19,FALSE)</f>
        <v>0</v>
      </c>
    </row>
    <row r="14" spans="1:5" ht="21" customHeight="1" x14ac:dyDescent="0.2">
      <c r="A14" s="54">
        <f>Datenbank!A64</f>
        <v>3</v>
      </c>
      <c r="B14" s="54">
        <f>Datenbank!B64</f>
        <v>0</v>
      </c>
      <c r="C14" s="54">
        <f>Datenbank!C64</f>
        <v>0</v>
      </c>
      <c r="D14" s="54" t="str">
        <f>IFERROR(IF(VLOOKUP(C14,Datenbank!B13:C59,2,FALSE)=0,"",VLOOKUP(C14,Datenbank!B13:C59,2,FALSE)),"")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Datenbank!A65</f>
        <v>3</v>
      </c>
      <c r="B15" s="54">
        <f>Datenbank!B65</f>
        <v>0</v>
      </c>
      <c r="C15" s="54">
        <f>Datenbank!C65</f>
        <v>0</v>
      </c>
      <c r="D15" s="54" t="str">
        <f>IFERROR(IF(VLOOKUP(C15,Datenbank!B14:C60,2,FALSE)=0,"",VLOOKUP(C15,Datenbank!B14:C60,2,FALSE)),"")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Datenbank!A66</f>
        <v>3</v>
      </c>
      <c r="B16" s="54">
        <f>Datenbank!B66</f>
        <v>0</v>
      </c>
      <c r="C16" s="54">
        <f>Datenbank!C66</f>
        <v>0</v>
      </c>
      <c r="D16" s="54" t="str">
        <f>IFERROR(IF(VLOOKUP(C16,Datenbank!B15:C61,2,FALSE)=0,"",VLOOKUP(C16,Datenbank!B15:C61,2,FALSE)),"")</f>
        <v/>
      </c>
      <c r="E16" s="54">
        <f>VLOOKUP(C16,Datenbank!B:T,19,FALSE)</f>
        <v>0</v>
      </c>
    </row>
    <row r="17" spans="1:5" ht="21" customHeight="1" x14ac:dyDescent="0.2">
      <c r="A17" s="54">
        <f>Datenbank!A67</f>
        <v>3</v>
      </c>
      <c r="B17" s="54">
        <f>Datenbank!B67</f>
        <v>0</v>
      </c>
      <c r="C17" s="54">
        <f>Datenbank!C67</f>
        <v>0</v>
      </c>
      <c r="D17" s="54" t="str">
        <f>IFERROR(IF(VLOOKUP(C17,Datenbank!B16:C62,2,FALSE)=0,"",VLOOKUP(C17,Datenbank!B16:C62,2,FALSE)),"")</f>
        <v/>
      </c>
      <c r="E17" s="54">
        <f>VLOOKUP(C17,Datenbank!B:T,19,FALSE)</f>
        <v>0</v>
      </c>
    </row>
    <row r="18" spans="1:5" ht="21" customHeight="1" x14ac:dyDescent="0.2">
      <c r="A18" s="54">
        <f>Datenbank!A68</f>
        <v>3</v>
      </c>
      <c r="B18" s="54">
        <f>Datenbank!B68</f>
        <v>0</v>
      </c>
      <c r="C18" s="54">
        <f>Datenbank!C68</f>
        <v>0</v>
      </c>
      <c r="D18" s="54" t="str">
        <f>IFERROR(IF(VLOOKUP(C18,Datenbank!B17:C63,2,FALSE)=0,"",VLOOKUP(C18,Datenbank!B17:C63,2,FALSE)),"")</f>
        <v/>
      </c>
      <c r="E18" s="54">
        <f>VLOOKUP(C18,Datenbank!B:T,19,FALSE)</f>
        <v>0</v>
      </c>
    </row>
    <row r="19" spans="1:5" ht="21" customHeight="1" x14ac:dyDescent="0.2">
      <c r="A19" s="54">
        <f>Datenbank!A69</f>
        <v>3</v>
      </c>
      <c r="B19" s="54">
        <f>Datenbank!B69</f>
        <v>0</v>
      </c>
      <c r="C19" s="54">
        <f>Datenbank!C69</f>
        <v>0</v>
      </c>
      <c r="D19" s="54" t="str">
        <f>IFERROR(IF(VLOOKUP(C19,Datenbank!B18:C64,2,FALSE)=0,"",VLOOKUP(C19,Datenbank!B18:C64,2,FALSE)),"")</f>
        <v/>
      </c>
      <c r="E19" s="54">
        <f>VLOOKUP(C19,Datenbank!B:T,19,FALSE)</f>
        <v>0</v>
      </c>
    </row>
    <row r="20" spans="1:5" ht="21" customHeight="1" x14ac:dyDescent="0.2">
      <c r="A20" s="54">
        <f>Datenbank!A70</f>
        <v>3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3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3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3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3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3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3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3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3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3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3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3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3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3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3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3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3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3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3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3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3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3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3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3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3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3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3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3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3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3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3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2019-08-04T05:09:14Z</dcterms:modified>
</cp:coreProperties>
</file>